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ocuments\"/>
    </mc:Choice>
  </mc:AlternateContent>
  <bookViews>
    <workbookView xWindow="0" yWindow="0" windowWidth="16392" windowHeight="5448"/>
  </bookViews>
  <sheets>
    <sheet name="12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N61" i="1" s="1"/>
  <c r="P46" i="1"/>
  <c r="Q46" i="1"/>
  <c r="F52" i="1"/>
  <c r="G52" i="1"/>
  <c r="I52" i="1"/>
  <c r="N52" i="1"/>
  <c r="P52" i="1"/>
  <c r="Q52" i="1"/>
  <c r="F60" i="1"/>
  <c r="F61" i="1" s="1"/>
  <c r="G60" i="1"/>
  <c r="I60" i="1"/>
  <c r="N60" i="1"/>
  <c r="P60" i="1"/>
  <c r="P61" i="1" s="1"/>
  <c r="Q60" i="1"/>
  <c r="G61" i="1"/>
  <c r="I61" i="1"/>
  <c r="Q61" i="1"/>
  <c r="F88" i="1"/>
  <c r="G88" i="1"/>
  <c r="I88" i="1"/>
  <c r="N88" i="1"/>
  <c r="P88" i="1"/>
  <c r="Q88" i="1"/>
  <c r="F92" i="1"/>
  <c r="G92" i="1"/>
  <c r="I92" i="1"/>
  <c r="N92" i="1"/>
  <c r="P92" i="1"/>
  <c r="Q92" i="1"/>
  <c r="Q117" i="1" s="1"/>
  <c r="F110" i="1"/>
  <c r="G110" i="1"/>
  <c r="I110" i="1"/>
  <c r="N110" i="1"/>
  <c r="N117" i="1" s="1"/>
  <c r="P110" i="1"/>
  <c r="Q110" i="1"/>
  <c r="F116" i="1"/>
  <c r="G116" i="1"/>
  <c r="G117" i="1" s="1"/>
  <c r="I116" i="1"/>
  <c r="I117" i="1" s="1"/>
  <c r="N116" i="1"/>
  <c r="P116" i="1"/>
  <c r="Q116" i="1"/>
  <c r="F117" i="1"/>
  <c r="P117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1" i="1"/>
  <c r="G161" i="1"/>
  <c r="I161" i="1"/>
  <c r="N161" i="1"/>
  <c r="P161" i="1"/>
  <c r="Q161" i="1"/>
  <c r="F167" i="1"/>
  <c r="G167" i="1"/>
  <c r="I167" i="1"/>
  <c r="N167" i="1"/>
  <c r="P167" i="1"/>
  <c r="Q167" i="1"/>
  <c r="F175" i="1"/>
  <c r="G175" i="1"/>
  <c r="G176" i="1" s="1"/>
  <c r="I175" i="1"/>
  <c r="I176" i="1" s="1"/>
  <c r="N175" i="1"/>
  <c r="P175" i="1"/>
  <c r="Q175" i="1"/>
  <c r="Q176" i="1" s="1"/>
  <c r="F176" i="1"/>
  <c r="N176" i="1"/>
  <c r="P176" i="1"/>
  <c r="F198" i="1"/>
  <c r="G198" i="1"/>
  <c r="I198" i="1"/>
  <c r="N198" i="1"/>
  <c r="P198" i="1"/>
  <c r="Q198" i="1"/>
  <c r="F202" i="1"/>
  <c r="G202" i="1"/>
  <c r="I202" i="1"/>
  <c r="N202" i="1"/>
  <c r="N227" i="1" s="1"/>
  <c r="P202" i="1"/>
  <c r="Q202" i="1"/>
  <c r="F220" i="1"/>
  <c r="G220" i="1"/>
  <c r="I220" i="1"/>
  <c r="N220" i="1"/>
  <c r="P220" i="1"/>
  <c r="Q220" i="1"/>
  <c r="Q227" i="1" s="1"/>
  <c r="F226" i="1"/>
  <c r="G226" i="1"/>
  <c r="I226" i="1"/>
  <c r="N226" i="1"/>
  <c r="P226" i="1"/>
  <c r="Q226" i="1"/>
  <c r="F227" i="1"/>
  <c r="G227" i="1"/>
  <c r="I227" i="1"/>
  <c r="P227" i="1"/>
</calcChain>
</file>

<file path=xl/sharedStrings.xml><?xml version="1.0" encoding="utf-8"?>
<sst xmlns="http://schemas.openxmlformats.org/spreadsheetml/2006/main" count="334" uniqueCount="78">
  <si>
    <t>Всего :</t>
  </si>
  <si>
    <t>Итого</t>
  </si>
  <si>
    <t>(мука, сахар, масло сливочное, яйцо, дрожжи, картофель,молоко, сметана, масло растительное)</t>
  </si>
  <si>
    <t>ШАНЕЖКА С КАРТОФЕЛЕМ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</si>
  <si>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</si>
  <si>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</si>
  <si>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</si>
  <si>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</si>
  <si>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</si>
  <si>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</si>
  <si>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</si>
  <si>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</si>
  <si>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</si>
  <si>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</si>
  <si>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</si>
  <si>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</si>
  <si>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</si>
  <si>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</si>
  <si>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</si>
  <si>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</si>
  <si>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</si>
  <si>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</si>
  <si>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</si>
  <si>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(картофель,горох, морковь, лук, масло сливочное)</t>
  </si>
  <si>
    <t>СУП КАРТОФЕЛЬНЫЙ С ГОРОХОМ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</si>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</sst>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tabSelected="1" topLeftCell="A223" workbookViewId="0">
      <selection activeCell="B181" sqref="B181:P181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8" t="s">
        <v>76</v>
      </c>
      <c r="M1" s="38"/>
      <c r="N1" s="38"/>
      <c r="O1" s="38"/>
      <c r="P1" s="38"/>
      <c r="Q1" s="38"/>
      <c r="R1" s="38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75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74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73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55</v>
      </c>
      <c r="F6" s="26"/>
      <c r="G6" s="26"/>
    </row>
    <row r="7" spans="1:18" ht="14.1" customHeight="1" x14ac:dyDescent="0.2">
      <c r="D7" s="25">
        <v>45547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77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53</v>
      </c>
      <c r="B11" s="23" t="s">
        <v>52</v>
      </c>
      <c r="C11" s="23" t="s">
        <v>51</v>
      </c>
      <c r="D11" s="23"/>
      <c r="E11" s="23"/>
      <c r="F11" s="23" t="s">
        <v>50</v>
      </c>
      <c r="G11" s="23" t="s">
        <v>49</v>
      </c>
      <c r="H11" s="23"/>
      <c r="I11" s="23"/>
      <c r="J11" s="23"/>
      <c r="K11" s="23"/>
      <c r="L11" s="23"/>
      <c r="M11" s="23"/>
      <c r="N11" s="23"/>
      <c r="O11" s="23" t="s">
        <v>48</v>
      </c>
      <c r="P11" s="23"/>
      <c r="Q11" s="23" t="s">
        <v>47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46</v>
      </c>
      <c r="H12" s="23"/>
      <c r="I12" s="23" t="s">
        <v>45</v>
      </c>
      <c r="J12" s="23"/>
      <c r="K12" s="23"/>
      <c r="L12" s="23"/>
      <c r="M12" s="23" t="s">
        <v>44</v>
      </c>
      <c r="N12" s="23"/>
      <c r="O12" s="23"/>
      <c r="P12" s="23"/>
      <c r="Q12" s="23"/>
    </row>
    <row r="13" spans="1:18" ht="14.1" customHeight="1" x14ac:dyDescent="0.2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13</v>
      </c>
      <c r="B14" s="13">
        <v>325</v>
      </c>
      <c r="C14" s="15" t="s">
        <v>42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2">
      <c r="A15" s="13"/>
      <c r="B15" s="13"/>
      <c r="C15" s="22" t="s">
        <v>41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38</v>
      </c>
      <c r="C16" s="15" t="s">
        <v>37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2">
      <c r="A18" s="13" t="s">
        <v>13</v>
      </c>
      <c r="B18" s="13">
        <v>106</v>
      </c>
      <c r="C18" s="15" t="s">
        <v>35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2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 t="s">
        <v>13</v>
      </c>
      <c r="B20" s="13" t="s">
        <v>34</v>
      </c>
      <c r="C20" s="15" t="s">
        <v>33</v>
      </c>
      <c r="D20" s="15"/>
      <c r="E20" s="15"/>
      <c r="F20" s="13" t="s">
        <v>71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2">
      <c r="A21" s="13"/>
      <c r="B21" s="13"/>
      <c r="C21" s="14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>
        <v>514</v>
      </c>
      <c r="C22" s="18" t="s">
        <v>31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2">
      <c r="A23" s="13"/>
      <c r="B23" s="13"/>
      <c r="C23" s="17" t="s">
        <v>30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.1" customHeight="1" x14ac:dyDescent="0.2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35" customHeight="1" x14ac:dyDescent="0.2">
      <c r="A26" s="13" t="s">
        <v>13</v>
      </c>
      <c r="B26" s="13">
        <v>118</v>
      </c>
      <c r="C26" s="18" t="s">
        <v>28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6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2">
      <c r="A30" s="13">
        <v>2013</v>
      </c>
      <c r="B30" s="13">
        <v>2</v>
      </c>
      <c r="C30" s="18" t="s">
        <v>26</v>
      </c>
      <c r="D30" s="15"/>
      <c r="E30" s="15"/>
      <c r="F30" s="13" t="s">
        <v>70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6.95" customHeight="1" x14ac:dyDescent="0.2">
      <c r="A31" s="13"/>
      <c r="B31" s="13"/>
      <c r="C31" s="17" t="s">
        <v>25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13</v>
      </c>
      <c r="B32" s="13">
        <v>149</v>
      </c>
      <c r="C32" s="18" t="s">
        <v>24</v>
      </c>
      <c r="D32" s="15"/>
      <c r="E32" s="15"/>
      <c r="F32" s="13" t="s">
        <v>63</v>
      </c>
      <c r="G32" s="11">
        <v>1.8</v>
      </c>
      <c r="H32" s="11"/>
      <c r="I32" s="12"/>
      <c r="J32" s="11">
        <v>3.4</v>
      </c>
      <c r="K32" s="11"/>
      <c r="L32" s="11"/>
      <c r="M32" s="11"/>
      <c r="N32" s="11">
        <v>12.1</v>
      </c>
      <c r="O32" s="11"/>
      <c r="P32" s="11">
        <v>86.4</v>
      </c>
      <c r="Q32" s="11">
        <v>6.9</v>
      </c>
    </row>
    <row r="33" spans="1:17" ht="18.75" customHeight="1" x14ac:dyDescent="0.2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419</v>
      </c>
      <c r="C34" s="18" t="s">
        <v>20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9" customHeight="1" x14ac:dyDescent="0.2">
      <c r="A35" s="13"/>
      <c r="B35" s="13"/>
      <c r="C35" s="17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2021</v>
      </c>
      <c r="B36" s="13">
        <v>347</v>
      </c>
      <c r="C36" s="15" t="s">
        <v>22</v>
      </c>
      <c r="D36" s="15"/>
      <c r="E36" s="15"/>
      <c r="F36" s="13">
        <v>70</v>
      </c>
      <c r="G36" s="11">
        <v>10.7</v>
      </c>
      <c r="H36" s="11"/>
      <c r="I36" s="12"/>
      <c r="J36" s="11">
        <v>7.7</v>
      </c>
      <c r="K36" s="11"/>
      <c r="L36" s="11"/>
      <c r="M36" s="11"/>
      <c r="N36" s="11">
        <v>9.3000000000000007</v>
      </c>
      <c r="O36" s="11"/>
      <c r="P36" s="11">
        <v>149</v>
      </c>
      <c r="Q36" s="11"/>
    </row>
    <row r="37" spans="1:17" ht="18" customHeight="1" x14ac:dyDescent="0.2">
      <c r="A37" s="13"/>
      <c r="B37" s="13"/>
      <c r="C37" s="14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4.25" customHeight="1" x14ac:dyDescent="0.2">
      <c r="A38" s="13" t="s">
        <v>13</v>
      </c>
      <c r="B38" s="13">
        <v>462</v>
      </c>
      <c r="C38" s="15" t="s">
        <v>18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9" customHeight="1" x14ac:dyDescent="0.2">
      <c r="A39" s="13"/>
      <c r="B39" s="13"/>
      <c r="C39" s="14" t="s">
        <v>17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13</v>
      </c>
      <c r="B40" s="13" t="s">
        <v>16</v>
      </c>
      <c r="C40" s="15" t="s">
        <v>15</v>
      </c>
      <c r="D40" s="15"/>
      <c r="E40" s="15"/>
      <c r="F40" s="13" t="s">
        <v>69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2">
      <c r="A41" s="13"/>
      <c r="B41" s="13"/>
      <c r="C41" s="14" t="s">
        <v>14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13</v>
      </c>
      <c r="B42" s="13" t="s">
        <v>12</v>
      </c>
      <c r="C42" s="15" t="s">
        <v>11</v>
      </c>
      <c r="D42" s="15"/>
      <c r="E42" s="15"/>
      <c r="F42" s="13" t="s">
        <v>68</v>
      </c>
      <c r="G42" s="11" t="s">
        <v>67</v>
      </c>
      <c r="H42" s="11"/>
      <c r="I42" s="12"/>
      <c r="J42" s="11" t="s">
        <v>66</v>
      </c>
      <c r="K42" s="11"/>
      <c r="L42" s="11"/>
      <c r="M42" s="11"/>
      <c r="N42" s="11" t="s">
        <v>65</v>
      </c>
      <c r="O42" s="11"/>
      <c r="P42" s="11" t="s">
        <v>64</v>
      </c>
      <c r="Q42" s="11" t="s">
        <v>10</v>
      </c>
    </row>
    <row r="43" spans="1:17" ht="9.75" customHeight="1" x14ac:dyDescent="0.2">
      <c r="A43" s="13"/>
      <c r="B43" s="13"/>
      <c r="C43" s="14" t="s">
        <v>9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>
        <v>2013</v>
      </c>
      <c r="B44" s="13">
        <v>527</v>
      </c>
      <c r="C44" s="15" t="s">
        <v>8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7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F44+F42+F40+F36+F3+F32+F30</f>
        <v>580</v>
      </c>
      <c r="G46" s="2">
        <f>G44+G42+G40+G36+G34+G32+G30</f>
        <v>28.96</v>
      </c>
      <c r="H46" s="2"/>
      <c r="I46" s="2">
        <f>J44+J42+J40+J36+J34+J32+J30</f>
        <v>30.159999999999997</v>
      </c>
      <c r="J46" s="2"/>
      <c r="K46" s="2"/>
      <c r="L46" s="2"/>
      <c r="M46" s="3"/>
      <c r="N46" s="2">
        <f>N44+N42+N40+N36+N34+N32+N30</f>
        <v>98.16</v>
      </c>
      <c r="O46" s="2"/>
      <c r="P46" s="8">
        <f>P44+P42+P40+P36+P34+P32+P30</f>
        <v>776.3</v>
      </c>
      <c r="Q46" s="8">
        <f>Q44+Q42+Q40+Q36+Q34+Q32+Q30</f>
        <v>24.68</v>
      </c>
    </row>
    <row r="47" spans="1:17" ht="14.1" customHeight="1" x14ac:dyDescent="0.2">
      <c r="A47" s="16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534</v>
      </c>
      <c r="C48" s="15" t="s">
        <v>5</v>
      </c>
      <c r="D48" s="15"/>
      <c r="E48" s="15"/>
      <c r="F48" s="13" t="s">
        <v>63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35" customHeight="1" x14ac:dyDescent="0.2">
      <c r="A50" s="13">
        <v>2013</v>
      </c>
      <c r="B50" s="13">
        <v>572</v>
      </c>
      <c r="C50" s="15" t="s">
        <v>3</v>
      </c>
      <c r="D50" s="15"/>
      <c r="E50" s="15"/>
      <c r="F50" s="13">
        <v>60</v>
      </c>
      <c r="G50" s="11">
        <v>6.3</v>
      </c>
      <c r="H50" s="11"/>
      <c r="I50" s="12"/>
      <c r="J50" s="11">
        <v>6.2</v>
      </c>
      <c r="K50" s="11"/>
      <c r="L50" s="11"/>
      <c r="M50" s="11"/>
      <c r="N50" s="11">
        <v>33.200000000000003</v>
      </c>
      <c r="O50" s="11"/>
      <c r="P50" s="11">
        <v>214</v>
      </c>
      <c r="Q50" s="11">
        <v>4</v>
      </c>
    </row>
    <row r="51" spans="1:18" ht="15.7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12.1</v>
      </c>
      <c r="H52" s="2"/>
      <c r="I52" s="2">
        <f>J50+J48</f>
        <v>11.2</v>
      </c>
      <c r="J52" s="2"/>
      <c r="K52" s="2"/>
      <c r="L52" s="2"/>
      <c r="M52" s="3"/>
      <c r="N52" s="2">
        <f>N50+N48</f>
        <v>42.800000000000004</v>
      </c>
      <c r="O52" s="2"/>
      <c r="P52" s="8">
        <f>P50+P48</f>
        <v>320</v>
      </c>
      <c r="Q52" s="8">
        <f>Q50+Q48</f>
        <v>6.6</v>
      </c>
    </row>
    <row r="53" spans="1:18" ht="14.1" customHeight="1" x14ac:dyDescent="0.2">
      <c r="A53" s="16" t="s">
        <v>60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35" customHeight="1" x14ac:dyDescent="0.2">
      <c r="A54" s="13" t="s">
        <v>13</v>
      </c>
      <c r="B54" s="13">
        <v>266</v>
      </c>
      <c r="C54" s="15" t="s">
        <v>59</v>
      </c>
      <c r="D54" s="15"/>
      <c r="E54" s="15"/>
      <c r="F54" s="13" t="s">
        <v>63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2">
      <c r="A55" s="13"/>
      <c r="B55" s="13"/>
      <c r="C55" s="22" t="s">
        <v>58</v>
      </c>
      <c r="D55" s="22"/>
      <c r="E55" s="22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13</v>
      </c>
      <c r="B56" s="13" t="s">
        <v>38</v>
      </c>
      <c r="C56" s="15" t="s">
        <v>37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2">
      <c r="A57" s="13"/>
      <c r="B57" s="13"/>
      <c r="C57" s="14" t="s">
        <v>36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>
        <v>2013</v>
      </c>
      <c r="B58" s="13">
        <v>516</v>
      </c>
      <c r="C58" s="15" t="s">
        <v>57</v>
      </c>
      <c r="D58" s="15"/>
      <c r="E58" s="15"/>
      <c r="F58" s="13" t="s">
        <v>63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2">
      <c r="A59" s="13"/>
      <c r="B59" s="13"/>
      <c r="C59" s="14" t="s">
        <v>56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8.66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67.400000000000006</v>
      </c>
      <c r="O60" s="2"/>
      <c r="P60" s="8">
        <f>P58+P56+P54</f>
        <v>417.2</v>
      </c>
      <c r="Q60" s="8">
        <f>Q58+Q56+Q54</f>
        <v>1.32</v>
      </c>
    </row>
    <row r="61" spans="1:18" ht="14.1" customHeight="1" x14ac:dyDescent="0.2">
      <c r="A61" s="30" t="s">
        <v>62</v>
      </c>
      <c r="B61" s="29"/>
      <c r="C61" s="28"/>
      <c r="D61" s="28"/>
      <c r="E61" s="27"/>
      <c r="F61" s="9">
        <f>F60+F52+F46+F28+F24</f>
        <v>1755</v>
      </c>
      <c r="G61" s="2">
        <f>G60+G52+G46+G28+G24</f>
        <v>76.25</v>
      </c>
      <c r="H61" s="2"/>
      <c r="I61" s="2">
        <f>I60+I52+I46+I28+I24</f>
        <v>78.149999999999991</v>
      </c>
      <c r="J61" s="2"/>
      <c r="K61" s="2"/>
      <c r="L61" s="2"/>
      <c r="M61" s="3"/>
      <c r="N61" s="2">
        <f>N52+N46+N28+N24</f>
        <v>213.10000000000002</v>
      </c>
      <c r="O61" s="2"/>
      <c r="P61" s="8">
        <f>P60+P52+P46+P28+P24</f>
        <v>2107.5</v>
      </c>
      <c r="Q61" s="8">
        <f>Q60+Q52+Q46+Q28+Q24</f>
        <v>44.2</v>
      </c>
    </row>
    <row r="63" spans="1:18" ht="12.75" customHeight="1" x14ac:dyDescent="0.2">
      <c r="L63" s="38" t="s">
        <v>76</v>
      </c>
      <c r="M63" s="38"/>
      <c r="N63" s="38"/>
      <c r="O63" s="38"/>
      <c r="P63" s="38"/>
      <c r="Q63" s="38"/>
      <c r="R63" s="38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75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74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73</v>
      </c>
      <c r="M67" s="12"/>
      <c r="N67" s="12"/>
      <c r="O67" s="12"/>
      <c r="P67" s="12"/>
      <c r="Q67" s="12"/>
      <c r="R67" s="12"/>
    </row>
    <row r="68" spans="1:18" ht="22.8" x14ac:dyDescent="0.2">
      <c r="E68" s="26" t="s">
        <v>55</v>
      </c>
      <c r="F68" s="26"/>
      <c r="G68" s="26"/>
    </row>
    <row r="69" spans="1:18" ht="15.6" x14ac:dyDescent="0.2">
      <c r="D69" s="25">
        <v>45547</v>
      </c>
      <c r="E69" s="25"/>
      <c r="F69" s="25"/>
      <c r="G69" s="25"/>
      <c r="H69" s="25"/>
      <c r="I69" s="25"/>
      <c r="J69" s="25"/>
    </row>
    <row r="71" spans="1:18" ht="17.399999999999999" x14ac:dyDescent="0.2">
      <c r="B71" s="24" t="s">
        <v>72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3" spans="1:18" ht="12" x14ac:dyDescent="0.2">
      <c r="A73" s="23" t="s">
        <v>53</v>
      </c>
      <c r="B73" s="23" t="s">
        <v>52</v>
      </c>
      <c r="C73" s="23" t="s">
        <v>51</v>
      </c>
      <c r="D73" s="23"/>
      <c r="E73" s="23"/>
      <c r="F73" s="23" t="s">
        <v>50</v>
      </c>
      <c r="G73" s="23" t="s">
        <v>49</v>
      </c>
      <c r="H73" s="23"/>
      <c r="I73" s="23"/>
      <c r="J73" s="23"/>
      <c r="K73" s="23"/>
      <c r="L73" s="23"/>
      <c r="M73" s="23"/>
      <c r="N73" s="23"/>
      <c r="O73" s="23" t="s">
        <v>48</v>
      </c>
      <c r="P73" s="23"/>
      <c r="Q73" s="23" t="s">
        <v>47</v>
      </c>
    </row>
    <row r="74" spans="1:18" ht="12" x14ac:dyDescent="0.2">
      <c r="A74" s="23"/>
      <c r="B74" s="23"/>
      <c r="C74" s="23"/>
      <c r="D74" s="23"/>
      <c r="E74" s="23"/>
      <c r="F74" s="23"/>
      <c r="G74" s="23" t="s">
        <v>46</v>
      </c>
      <c r="H74" s="23"/>
      <c r="I74" s="23" t="s">
        <v>45</v>
      </c>
      <c r="J74" s="23"/>
      <c r="K74" s="23"/>
      <c r="L74" s="23"/>
      <c r="M74" s="23" t="s">
        <v>44</v>
      </c>
      <c r="N74" s="23"/>
      <c r="O74" s="23"/>
      <c r="P74" s="23"/>
      <c r="Q74" s="23"/>
    </row>
    <row r="75" spans="1:18" ht="13.8" x14ac:dyDescent="0.2">
      <c r="A75" s="16" t="s">
        <v>43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13</v>
      </c>
      <c r="B76" s="13">
        <v>325</v>
      </c>
      <c r="C76" s="15" t="s">
        <v>42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2">
      <c r="A77" s="13"/>
      <c r="B77" s="13"/>
      <c r="C77" s="22" t="s">
        <v>41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2">
      <c r="A78" s="13" t="s">
        <v>13</v>
      </c>
      <c r="B78" s="13">
        <v>516</v>
      </c>
      <c r="C78" s="15" t="s">
        <v>40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2">
      <c r="A79" s="13"/>
      <c r="B79" s="13"/>
      <c r="C79" s="22" t="s">
        <v>39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13</v>
      </c>
      <c r="B80" s="13" t="s">
        <v>38</v>
      </c>
      <c r="C80" s="15" t="s">
        <v>37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10</v>
      </c>
    </row>
    <row r="81" spans="1:17" ht="10.5" customHeight="1" x14ac:dyDescent="0.2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2">
      <c r="A82" s="13" t="s">
        <v>13</v>
      </c>
      <c r="B82" s="13">
        <v>106</v>
      </c>
      <c r="C82" s="15" t="s">
        <v>35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2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 t="s">
        <v>13</v>
      </c>
      <c r="B84" s="13" t="s">
        <v>34</v>
      </c>
      <c r="C84" s="15" t="s">
        <v>33</v>
      </c>
      <c r="D84" s="15"/>
      <c r="E84" s="15"/>
      <c r="F84" s="13" t="s">
        <v>71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10</v>
      </c>
    </row>
    <row r="85" spans="1:17" ht="10.5" customHeight="1" x14ac:dyDescent="0.2">
      <c r="A85" s="13"/>
      <c r="B85" s="13"/>
      <c r="C85" s="14" t="s">
        <v>32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2">
      <c r="A86" s="13">
        <v>2013</v>
      </c>
      <c r="B86" s="13">
        <v>514</v>
      </c>
      <c r="C86" s="18" t="s">
        <v>31</v>
      </c>
      <c r="D86" s="15"/>
      <c r="E86" s="15"/>
      <c r="F86" s="13">
        <v>200</v>
      </c>
      <c r="G86" s="11">
        <v>3.2</v>
      </c>
      <c r="H86" s="11"/>
      <c r="I86" s="12"/>
      <c r="J86" s="11">
        <v>2.7</v>
      </c>
      <c r="K86" s="11"/>
      <c r="L86" s="11"/>
      <c r="M86" s="11"/>
      <c r="N86" s="11">
        <v>15.9</v>
      </c>
      <c r="O86" s="11"/>
      <c r="P86" s="11">
        <v>79</v>
      </c>
      <c r="Q86" s="11">
        <v>1.3</v>
      </c>
    </row>
    <row r="87" spans="1:17" ht="10.5" customHeight="1" x14ac:dyDescent="0.2">
      <c r="A87" s="13"/>
      <c r="B87" s="13"/>
      <c r="C87" s="17" t="s">
        <v>30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.2" x14ac:dyDescent="0.2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29.08</v>
      </c>
      <c r="H88" s="2"/>
      <c r="I88" s="2">
        <f>J86+J84+J82+J80+J78+J76</f>
        <v>26.53</v>
      </c>
      <c r="J88" s="2"/>
      <c r="K88" s="2"/>
      <c r="L88" s="2"/>
      <c r="M88" s="3"/>
      <c r="N88" s="2">
        <f>N86+N84+N82+N80+N78+N76</f>
        <v>69.59</v>
      </c>
      <c r="O88" s="2"/>
      <c r="P88" s="8">
        <f>P86+P84+P82+P80+P78+P76</f>
        <v>611.5</v>
      </c>
      <c r="Q88" s="8">
        <f>Q86+Q84+Q82+Q80+Q78+Q76</f>
        <v>1.6700000000000002</v>
      </c>
    </row>
    <row r="89" spans="1:17" ht="15" customHeight="1" x14ac:dyDescent="0.2">
      <c r="A89" s="16" t="s">
        <v>29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2">
      <c r="A90" s="13" t="s">
        <v>13</v>
      </c>
      <c r="B90" s="13">
        <v>118</v>
      </c>
      <c r="C90" s="18" t="s">
        <v>28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2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37" t="s">
        <v>1</v>
      </c>
      <c r="B92" s="36"/>
      <c r="C92" s="36"/>
      <c r="D92" s="36"/>
      <c r="E92" s="35"/>
      <c r="F92" s="9">
        <f>F90</f>
        <v>100</v>
      </c>
      <c r="G92" s="21">
        <f>G90</f>
        <v>0.4</v>
      </c>
      <c r="H92" s="20"/>
      <c r="I92" s="21">
        <f>J90</f>
        <v>0.4</v>
      </c>
      <c r="J92" s="34"/>
      <c r="K92" s="34"/>
      <c r="L92" s="20"/>
      <c r="M92" s="3"/>
      <c r="N92" s="21">
        <f>N90</f>
        <v>9.8000000000000007</v>
      </c>
      <c r="O92" s="20"/>
      <c r="P92" s="8">
        <f>P90</f>
        <v>47</v>
      </c>
      <c r="Q92" s="8">
        <f>Q90</f>
        <v>10</v>
      </c>
    </row>
    <row r="93" spans="1:17" ht="10.5" customHeight="1" x14ac:dyDescent="0.2">
      <c r="A93" s="33" t="s">
        <v>27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1"/>
    </row>
    <row r="94" spans="1:17" ht="12" customHeight="1" x14ac:dyDescent="0.2">
      <c r="A94" s="13">
        <v>2013</v>
      </c>
      <c r="B94" s="13">
        <v>2</v>
      </c>
      <c r="C94" s="18" t="s">
        <v>26</v>
      </c>
      <c r="D94" s="15"/>
      <c r="E94" s="15"/>
      <c r="F94" s="13" t="s">
        <v>70</v>
      </c>
      <c r="G94" s="11">
        <v>0.96</v>
      </c>
      <c r="H94" s="11"/>
      <c r="I94" s="12"/>
      <c r="J94" s="11">
        <v>6.06</v>
      </c>
      <c r="K94" s="11"/>
      <c r="L94" s="11"/>
      <c r="M94" s="11"/>
      <c r="N94" s="11">
        <v>5.76</v>
      </c>
      <c r="O94" s="11"/>
      <c r="P94" s="11">
        <v>81.599999999999994</v>
      </c>
      <c r="Q94" s="11">
        <v>16.68</v>
      </c>
    </row>
    <row r="95" spans="1:17" ht="10.5" customHeight="1" x14ac:dyDescent="0.2">
      <c r="A95" s="13"/>
      <c r="B95" s="13"/>
      <c r="C95" s="17" t="s">
        <v>25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13</v>
      </c>
      <c r="B96" s="13">
        <v>149</v>
      </c>
      <c r="C96" s="18" t="s">
        <v>24</v>
      </c>
      <c r="D96" s="15"/>
      <c r="E96" s="15"/>
      <c r="F96" s="13" t="s">
        <v>63</v>
      </c>
      <c r="G96" s="11">
        <v>1.8</v>
      </c>
      <c r="H96" s="11"/>
      <c r="I96" s="12"/>
      <c r="J96" s="11">
        <v>3.4</v>
      </c>
      <c r="K96" s="11"/>
      <c r="L96" s="11"/>
      <c r="M96" s="11"/>
      <c r="N96" s="11">
        <v>12.1</v>
      </c>
      <c r="O96" s="11"/>
      <c r="P96" s="11">
        <v>86.4</v>
      </c>
      <c r="Q96" s="11">
        <v>6.9</v>
      </c>
    </row>
    <row r="97" spans="1:17" ht="10.5" customHeight="1" x14ac:dyDescent="0.2">
      <c r="A97" s="13"/>
      <c r="B97" s="13"/>
      <c r="C97" s="19" t="s">
        <v>23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2">
      <c r="A98" s="13">
        <v>2013</v>
      </c>
      <c r="B98" s="13">
        <v>419</v>
      </c>
      <c r="C98" s="18" t="s">
        <v>20</v>
      </c>
      <c r="D98" s="15"/>
      <c r="E98" s="15"/>
      <c r="F98" s="13">
        <v>130</v>
      </c>
      <c r="G98" s="11">
        <v>3.2</v>
      </c>
      <c r="H98" s="11"/>
      <c r="I98" s="12"/>
      <c r="J98" s="11">
        <v>5.3</v>
      </c>
      <c r="K98" s="11"/>
      <c r="L98" s="11"/>
      <c r="M98" s="11"/>
      <c r="N98" s="11">
        <v>29.3</v>
      </c>
      <c r="O98" s="11"/>
      <c r="P98" s="11">
        <v>177.3</v>
      </c>
      <c r="Q98" s="11">
        <v>0</v>
      </c>
    </row>
    <row r="99" spans="1:17" ht="16.5" customHeight="1" x14ac:dyDescent="0.2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2">
      <c r="A100" s="13">
        <v>2021</v>
      </c>
      <c r="B100" s="13">
        <v>347</v>
      </c>
      <c r="C100" s="15" t="s">
        <v>22</v>
      </c>
      <c r="D100" s="15"/>
      <c r="E100" s="15"/>
      <c r="F100" s="13">
        <v>70</v>
      </c>
      <c r="G100" s="11">
        <v>10.7</v>
      </c>
      <c r="H100" s="11"/>
      <c r="I100" s="12"/>
      <c r="J100" s="11">
        <v>7.7</v>
      </c>
      <c r="K100" s="11"/>
      <c r="L100" s="11"/>
      <c r="M100" s="11"/>
      <c r="N100" s="11">
        <v>9.3000000000000007</v>
      </c>
      <c r="O100" s="11"/>
      <c r="P100" s="11">
        <v>149</v>
      </c>
      <c r="Q100" s="11"/>
    </row>
    <row r="101" spans="1:17" ht="16.5" customHeight="1" x14ac:dyDescent="0.2">
      <c r="A101" s="13"/>
      <c r="B101" s="13"/>
      <c r="C101" s="14" t="s">
        <v>21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13</v>
      </c>
      <c r="B102" s="13">
        <v>462</v>
      </c>
      <c r="C102" s="15" t="s">
        <v>18</v>
      </c>
      <c r="D102" s="15"/>
      <c r="E102" s="15"/>
      <c r="F102" s="13">
        <v>50</v>
      </c>
      <c r="G102" s="11">
        <v>0.54</v>
      </c>
      <c r="H102" s="11"/>
      <c r="I102" s="12"/>
      <c r="J102" s="11">
        <v>1.9</v>
      </c>
      <c r="K102" s="11"/>
      <c r="L102" s="11"/>
      <c r="M102" s="11"/>
      <c r="N102" s="11">
        <v>3.5</v>
      </c>
      <c r="O102" s="11"/>
      <c r="P102" s="11">
        <v>32.799999999999997</v>
      </c>
      <c r="Q102" s="11">
        <v>0.8</v>
      </c>
    </row>
    <row r="103" spans="1:17" ht="10.5" customHeight="1" x14ac:dyDescent="0.2">
      <c r="A103" s="13"/>
      <c r="B103" s="13"/>
      <c r="C103" s="14" t="s">
        <v>17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13</v>
      </c>
      <c r="B104" s="13" t="s">
        <v>16</v>
      </c>
      <c r="C104" s="15" t="s">
        <v>15</v>
      </c>
      <c r="D104" s="15"/>
      <c r="E104" s="15"/>
      <c r="F104" s="13" t="s">
        <v>69</v>
      </c>
      <c r="G104" s="11">
        <v>10.5</v>
      </c>
      <c r="H104" s="11"/>
      <c r="I104" s="12"/>
      <c r="J104" s="11">
        <v>7.5</v>
      </c>
      <c r="K104" s="11"/>
      <c r="L104" s="11"/>
      <c r="M104" s="11"/>
      <c r="N104" s="11">
        <v>6.5</v>
      </c>
      <c r="O104" s="11"/>
      <c r="P104" s="11">
        <v>132</v>
      </c>
      <c r="Q104" s="11">
        <v>0.6</v>
      </c>
    </row>
    <row r="105" spans="1:17" ht="10.5" customHeight="1" x14ac:dyDescent="0.2">
      <c r="A105" s="13"/>
      <c r="B105" s="13"/>
      <c r="C105" s="14" t="s">
        <v>14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13</v>
      </c>
      <c r="B106" s="13" t="s">
        <v>12</v>
      </c>
      <c r="C106" s="15" t="s">
        <v>11</v>
      </c>
      <c r="D106" s="15"/>
      <c r="E106" s="15"/>
      <c r="F106" s="13" t="s">
        <v>68</v>
      </c>
      <c r="G106" s="11" t="s">
        <v>67</v>
      </c>
      <c r="H106" s="11"/>
      <c r="I106" s="12"/>
      <c r="J106" s="11" t="s">
        <v>66</v>
      </c>
      <c r="K106" s="11"/>
      <c r="L106" s="11"/>
      <c r="M106" s="11"/>
      <c r="N106" s="11" t="s">
        <v>65</v>
      </c>
      <c r="O106" s="11"/>
      <c r="P106" s="11" t="s">
        <v>64</v>
      </c>
      <c r="Q106" s="11" t="s">
        <v>10</v>
      </c>
    </row>
    <row r="107" spans="1:17" ht="10.5" customHeight="1" x14ac:dyDescent="0.2">
      <c r="A107" s="13"/>
      <c r="B107" s="13"/>
      <c r="C107" s="14" t="s">
        <v>9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527</v>
      </c>
      <c r="C108" s="15" t="s">
        <v>8</v>
      </c>
      <c r="D108" s="15"/>
      <c r="E108" s="15"/>
      <c r="F108" s="13">
        <v>200</v>
      </c>
      <c r="G108" s="11">
        <v>0.5</v>
      </c>
      <c r="H108" s="11"/>
      <c r="I108" s="12"/>
      <c r="J108" s="11">
        <v>0</v>
      </c>
      <c r="K108" s="11"/>
      <c r="L108" s="11"/>
      <c r="M108" s="11"/>
      <c r="N108" s="11">
        <v>27</v>
      </c>
      <c r="O108" s="11"/>
      <c r="P108" s="11">
        <v>110</v>
      </c>
      <c r="Q108" s="11">
        <v>0.5</v>
      </c>
    </row>
    <row r="109" spans="1:17" ht="10.5" customHeight="1" x14ac:dyDescent="0.2">
      <c r="A109" s="13"/>
      <c r="B109" s="13"/>
      <c r="C109" s="14" t="s">
        <v>7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F108+F106+F104+F102+F100+F98+F96+F94</f>
        <v>760</v>
      </c>
      <c r="G110" s="2">
        <f>G108+G106+G104+G102+G100+G98+G96+G94</f>
        <v>29.5</v>
      </c>
      <c r="H110" s="2"/>
      <c r="I110" s="2">
        <f>J108+J106+J104+J102+J100+J98+J96+J94</f>
        <v>32.06</v>
      </c>
      <c r="J110" s="2"/>
      <c r="K110" s="2"/>
      <c r="L110" s="2"/>
      <c r="M110" s="3"/>
      <c r="N110" s="2">
        <f>N108+N106+N104+N102+N100+N98+N96+N94</f>
        <v>101.66</v>
      </c>
      <c r="O110" s="2"/>
      <c r="P110" s="8">
        <f>P108+P106+P104+P102+P100+P98+P96+P94</f>
        <v>809.1</v>
      </c>
      <c r="Q110" s="8">
        <f>Q108+Q106+Q104+Q102+Q100+Q98+Q96+Q94</f>
        <v>25.48</v>
      </c>
    </row>
    <row r="111" spans="1:17" ht="15" customHeight="1" x14ac:dyDescent="0.2">
      <c r="A111" s="16" t="s">
        <v>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2" customHeight="1" x14ac:dyDescent="0.2">
      <c r="A112" s="13">
        <v>2013</v>
      </c>
      <c r="B112" s="13">
        <v>534</v>
      </c>
      <c r="C112" s="15" t="s">
        <v>5</v>
      </c>
      <c r="D112" s="15"/>
      <c r="E112" s="15"/>
      <c r="F112" s="13" t="s">
        <v>63</v>
      </c>
      <c r="G112" s="11">
        <v>5.8</v>
      </c>
      <c r="H112" s="11"/>
      <c r="I112" s="12"/>
      <c r="J112" s="11">
        <v>5</v>
      </c>
      <c r="K112" s="11"/>
      <c r="L112" s="11"/>
      <c r="M112" s="11"/>
      <c r="N112" s="11">
        <v>9.6</v>
      </c>
      <c r="O112" s="11"/>
      <c r="P112" s="11">
        <v>106</v>
      </c>
      <c r="Q112" s="11">
        <v>2.6</v>
      </c>
    </row>
    <row r="113" spans="1:17" ht="10.5" customHeight="1" x14ac:dyDescent="0.2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2">
      <c r="A114" s="13">
        <v>2013</v>
      </c>
      <c r="B114" s="13">
        <v>572</v>
      </c>
      <c r="C114" s="15" t="s">
        <v>3</v>
      </c>
      <c r="D114" s="15"/>
      <c r="E114" s="15"/>
      <c r="F114" s="13">
        <v>60</v>
      </c>
      <c r="G114" s="11">
        <v>6.3</v>
      </c>
      <c r="H114" s="11"/>
      <c r="I114" s="12"/>
      <c r="J114" s="11">
        <v>6.2</v>
      </c>
      <c r="K114" s="11"/>
      <c r="L114" s="11"/>
      <c r="M114" s="11"/>
      <c r="N114" s="11">
        <v>33.200000000000003</v>
      </c>
      <c r="O114" s="11"/>
      <c r="P114" s="11">
        <v>214</v>
      </c>
      <c r="Q114" s="11">
        <v>4</v>
      </c>
    </row>
    <row r="115" spans="1:17" ht="10.5" customHeight="1" x14ac:dyDescent="0.2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.2" x14ac:dyDescent="0.2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12.1</v>
      </c>
      <c r="H116" s="2"/>
      <c r="I116" s="2">
        <f>J114+J112</f>
        <v>11.2</v>
      </c>
      <c r="J116" s="2"/>
      <c r="K116" s="2"/>
      <c r="L116" s="2"/>
      <c r="M116" s="3"/>
      <c r="N116" s="2">
        <f>N114+N112</f>
        <v>42.800000000000004</v>
      </c>
      <c r="O116" s="2"/>
      <c r="P116" s="8">
        <f>P114+P112</f>
        <v>320</v>
      </c>
      <c r="Q116" s="8">
        <f>Q114+Q112</f>
        <v>6.6</v>
      </c>
    </row>
    <row r="117" spans="1:17" ht="13.2" x14ac:dyDescent="0.2">
      <c r="A117" s="30" t="s">
        <v>62</v>
      </c>
      <c r="B117" s="29"/>
      <c r="C117" s="28"/>
      <c r="D117" s="28"/>
      <c r="E117" s="27"/>
      <c r="F117" s="9">
        <f>F116+F110+F92+F88</f>
        <v>1565</v>
      </c>
      <c r="G117" s="2">
        <f>G116+G110+G92+G88</f>
        <v>71.08</v>
      </c>
      <c r="H117" s="2"/>
      <c r="I117" s="2">
        <f>I116+I110+I92+I88</f>
        <v>70.19</v>
      </c>
      <c r="J117" s="2"/>
      <c r="K117" s="2"/>
      <c r="L117" s="2"/>
      <c r="M117" s="3"/>
      <c r="N117" s="2">
        <f>N116+N110+N92+N88</f>
        <v>223.85000000000002</v>
      </c>
      <c r="O117" s="2"/>
      <c r="P117" s="8">
        <f>P116+P110+P92+P88</f>
        <v>1787.6</v>
      </c>
      <c r="Q117" s="8">
        <f>Q110+Q92+Q88</f>
        <v>37.150000000000006</v>
      </c>
    </row>
    <row r="119" spans="1:17" ht="22.8" x14ac:dyDescent="0.2">
      <c r="E119" s="26" t="s">
        <v>55</v>
      </c>
      <c r="F119" s="26"/>
      <c r="G119" s="26"/>
    </row>
    <row r="120" spans="1:17" ht="15.6" x14ac:dyDescent="0.2">
      <c r="D120" s="25">
        <v>45547</v>
      </c>
      <c r="E120" s="25"/>
      <c r="F120" s="25"/>
      <c r="G120" s="25"/>
      <c r="H120" s="25"/>
      <c r="I120" s="25"/>
      <c r="J120" s="25"/>
    </row>
    <row r="122" spans="1:17" ht="17.399999999999999" x14ac:dyDescent="0.2">
      <c r="B122" s="24" t="s">
        <v>61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2">
      <c r="A124" s="23" t="s">
        <v>53</v>
      </c>
      <c r="B124" s="23" t="s">
        <v>52</v>
      </c>
      <c r="C124" s="23" t="s">
        <v>51</v>
      </c>
      <c r="D124" s="23"/>
      <c r="E124" s="23"/>
      <c r="F124" s="23" t="s">
        <v>50</v>
      </c>
      <c r="G124" s="23" t="s">
        <v>49</v>
      </c>
      <c r="H124" s="23"/>
      <c r="I124" s="23"/>
      <c r="J124" s="23"/>
      <c r="K124" s="23"/>
      <c r="L124" s="23"/>
      <c r="M124" s="23"/>
      <c r="N124" s="23"/>
      <c r="O124" s="23" t="s">
        <v>48</v>
      </c>
      <c r="P124" s="23"/>
      <c r="Q124" s="23" t="s">
        <v>47</v>
      </c>
    </row>
    <row r="125" spans="1:17" ht="12" x14ac:dyDescent="0.2">
      <c r="A125" s="23"/>
      <c r="B125" s="23"/>
      <c r="C125" s="23"/>
      <c r="D125" s="23"/>
      <c r="E125" s="23"/>
      <c r="F125" s="23"/>
      <c r="G125" s="23" t="s">
        <v>46</v>
      </c>
      <c r="H125" s="23"/>
      <c r="I125" s="23" t="s">
        <v>45</v>
      </c>
      <c r="J125" s="23"/>
      <c r="K125" s="23"/>
      <c r="L125" s="23"/>
      <c r="M125" s="23" t="s">
        <v>44</v>
      </c>
      <c r="N125" s="23"/>
      <c r="O125" s="23"/>
      <c r="P125" s="23"/>
      <c r="Q125" s="23"/>
    </row>
    <row r="126" spans="1:17" ht="13.8" x14ac:dyDescent="0.2">
      <c r="A126" s="16" t="s">
        <v>43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customHeight="1" x14ac:dyDescent="0.2">
      <c r="A127" s="13" t="s">
        <v>13</v>
      </c>
      <c r="B127" s="13">
        <v>325</v>
      </c>
      <c r="C127" s="15" t="s">
        <v>42</v>
      </c>
      <c r="D127" s="15"/>
      <c r="E127" s="15"/>
      <c r="F127" s="13">
        <v>120</v>
      </c>
      <c r="G127" s="11">
        <v>16.600000000000001</v>
      </c>
      <c r="H127" s="11"/>
      <c r="I127" s="12"/>
      <c r="J127" s="11">
        <v>15.8</v>
      </c>
      <c r="K127" s="11"/>
      <c r="L127" s="11"/>
      <c r="M127" s="11"/>
      <c r="N127" s="11">
        <v>25.4</v>
      </c>
      <c r="O127" s="11"/>
      <c r="P127" s="11">
        <v>310</v>
      </c>
      <c r="Q127" s="11">
        <v>0.24</v>
      </c>
    </row>
    <row r="128" spans="1:17" ht="10.5" customHeight="1" x14ac:dyDescent="0.2">
      <c r="A128" s="13"/>
      <c r="B128" s="13"/>
      <c r="C128" s="22" t="s">
        <v>41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0.5" customHeight="1" x14ac:dyDescent="0.2">
      <c r="A129" s="13" t="s">
        <v>13</v>
      </c>
      <c r="B129" s="13">
        <v>516</v>
      </c>
      <c r="C129" s="15" t="s">
        <v>40</v>
      </c>
      <c r="D129" s="15"/>
      <c r="E129" s="15"/>
      <c r="F129" s="13">
        <v>40</v>
      </c>
      <c r="G129" s="11">
        <v>0.28000000000000003</v>
      </c>
      <c r="H129" s="11"/>
      <c r="I129" s="12"/>
      <c r="J129" s="11">
        <v>0</v>
      </c>
      <c r="K129" s="11"/>
      <c r="L129" s="11"/>
      <c r="M129" s="11"/>
      <c r="N129" s="11">
        <v>5.8</v>
      </c>
      <c r="O129" s="11"/>
      <c r="P129" s="11">
        <v>24.4</v>
      </c>
      <c r="Q129" s="11">
        <v>0</v>
      </c>
    </row>
    <row r="130" spans="1:17" ht="10.5" customHeight="1" x14ac:dyDescent="0.2">
      <c r="A130" s="13"/>
      <c r="B130" s="13"/>
      <c r="C130" s="22" t="s">
        <v>39</v>
      </c>
      <c r="D130" s="22"/>
      <c r="E130" s="22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13</v>
      </c>
      <c r="B131" s="13" t="s">
        <v>38</v>
      </c>
      <c r="C131" s="15" t="s">
        <v>37</v>
      </c>
      <c r="D131" s="15"/>
      <c r="E131" s="15"/>
      <c r="F131" s="13">
        <v>25</v>
      </c>
      <c r="G131" s="11">
        <v>1.88</v>
      </c>
      <c r="H131" s="11"/>
      <c r="I131" s="12"/>
      <c r="J131" s="11">
        <v>0.73</v>
      </c>
      <c r="K131" s="11"/>
      <c r="L131" s="11"/>
      <c r="M131" s="11"/>
      <c r="N131" s="11">
        <v>12.85</v>
      </c>
      <c r="O131" s="11"/>
      <c r="P131" s="11">
        <v>65.5</v>
      </c>
      <c r="Q131" s="11" t="s">
        <v>10</v>
      </c>
    </row>
    <row r="132" spans="1:17" x14ac:dyDescent="0.2">
      <c r="A132" s="13"/>
      <c r="B132" s="13"/>
      <c r="C132" s="14" t="s">
        <v>36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1.4" x14ac:dyDescent="0.2">
      <c r="A133" s="13" t="s">
        <v>13</v>
      </c>
      <c r="B133" s="13">
        <v>106</v>
      </c>
      <c r="C133" s="15" t="s">
        <v>35</v>
      </c>
      <c r="D133" s="15"/>
      <c r="E133" s="15"/>
      <c r="F133" s="13">
        <v>7</v>
      </c>
      <c r="G133" s="11">
        <v>1.79</v>
      </c>
      <c r="H133" s="11"/>
      <c r="I133" s="12"/>
      <c r="J133" s="11">
        <v>1.83</v>
      </c>
      <c r="K133" s="11"/>
      <c r="L133" s="11"/>
      <c r="M133" s="11"/>
      <c r="N133" s="11">
        <v>0</v>
      </c>
      <c r="O133" s="11"/>
      <c r="P133" s="11">
        <v>24</v>
      </c>
      <c r="Q133" s="11">
        <v>4.9000000000000002E-2</v>
      </c>
    </row>
    <row r="134" spans="1:17" x14ac:dyDescent="0.2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1.4" x14ac:dyDescent="0.2">
      <c r="A135" s="13" t="s">
        <v>13</v>
      </c>
      <c r="B135" s="13" t="s">
        <v>34</v>
      </c>
      <c r="C135" s="15" t="s">
        <v>33</v>
      </c>
      <c r="D135" s="15"/>
      <c r="E135" s="15"/>
      <c r="F135" s="13">
        <v>3</v>
      </c>
      <c r="G135" s="11">
        <v>1.7999999999999999E-2</v>
      </c>
      <c r="H135" s="11"/>
      <c r="I135" s="12"/>
      <c r="J135" s="11">
        <v>2.48</v>
      </c>
      <c r="K135" s="11"/>
      <c r="L135" s="11"/>
      <c r="M135" s="11"/>
      <c r="N135" s="11">
        <v>2.4E-2</v>
      </c>
      <c r="O135" s="11"/>
      <c r="P135" s="11">
        <v>22.4</v>
      </c>
      <c r="Q135" s="11" t="s">
        <v>10</v>
      </c>
    </row>
    <row r="136" spans="1:17" x14ac:dyDescent="0.2">
      <c r="A136" s="13"/>
      <c r="B136" s="13"/>
      <c r="C136" s="14" t="s">
        <v>32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>
        <v>2013</v>
      </c>
      <c r="B137" s="13">
        <v>514</v>
      </c>
      <c r="C137" s="18" t="s">
        <v>31</v>
      </c>
      <c r="D137" s="15"/>
      <c r="E137" s="15"/>
      <c r="F137" s="13">
        <v>150</v>
      </c>
      <c r="G137" s="11">
        <v>2.4</v>
      </c>
      <c r="H137" s="11"/>
      <c r="I137" s="12"/>
      <c r="J137" s="11">
        <v>2.0299999999999998</v>
      </c>
      <c r="K137" s="11"/>
      <c r="L137" s="11"/>
      <c r="M137" s="11"/>
      <c r="N137" s="11">
        <v>19.03</v>
      </c>
      <c r="O137" s="11"/>
      <c r="P137" s="11">
        <v>59.3</v>
      </c>
      <c r="Q137" s="11">
        <v>1</v>
      </c>
    </row>
    <row r="138" spans="1:17" ht="10.5" customHeight="1" x14ac:dyDescent="0.2">
      <c r="A138" s="13"/>
      <c r="B138" s="13"/>
      <c r="C138" s="17" t="s">
        <v>30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F137+F135+F133+F131+F129+F127</f>
        <v>345</v>
      </c>
      <c r="G139" s="2">
        <f>G137+G135+G133+G131+G129+G127</f>
        <v>22.968000000000004</v>
      </c>
      <c r="H139" s="2"/>
      <c r="I139" s="2">
        <f>J137+J135+J133+J131+J129+J127</f>
        <v>22.87</v>
      </c>
      <c r="J139" s="2"/>
      <c r="K139" s="2"/>
      <c r="L139" s="2"/>
      <c r="M139" s="3"/>
      <c r="N139" s="21">
        <f>N137+N135+N133+N131+N129+N127</f>
        <v>63.103999999999999</v>
      </c>
      <c r="O139" s="20"/>
      <c r="P139" s="8">
        <f>P137+P135+P133+P131+P129+P127</f>
        <v>505.6</v>
      </c>
      <c r="Q139" s="8">
        <f>Q137+Q135+Q133+Q131+Q129+Q127</f>
        <v>1.2889999999999999</v>
      </c>
    </row>
    <row r="140" spans="1:17" ht="13.8" x14ac:dyDescent="0.2">
      <c r="A140" s="16" t="s">
        <v>29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2">
      <c r="A141" s="13" t="s">
        <v>13</v>
      </c>
      <c r="B141" s="13">
        <v>118</v>
      </c>
      <c r="C141" s="18" t="s">
        <v>28</v>
      </c>
      <c r="D141" s="15"/>
      <c r="E141" s="15"/>
      <c r="F141" s="13">
        <v>100</v>
      </c>
      <c r="G141" s="11">
        <v>0.4</v>
      </c>
      <c r="H141" s="11"/>
      <c r="I141" s="12"/>
      <c r="J141" s="11">
        <v>0.4</v>
      </c>
      <c r="K141" s="11"/>
      <c r="L141" s="11"/>
      <c r="M141" s="11"/>
      <c r="N141" s="11">
        <v>9.8000000000000007</v>
      </c>
      <c r="O141" s="11"/>
      <c r="P141" s="11">
        <v>47</v>
      </c>
      <c r="Q141" s="11">
        <v>10</v>
      </c>
    </row>
    <row r="142" spans="1:17" ht="10.5" customHeight="1" x14ac:dyDescent="0.2">
      <c r="A142" s="13"/>
      <c r="B142" s="13"/>
      <c r="C142" s="14"/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3.2" x14ac:dyDescent="0.2">
      <c r="A143" s="10" t="s">
        <v>1</v>
      </c>
      <c r="B143" s="10"/>
      <c r="C143" s="10"/>
      <c r="D143" s="10"/>
      <c r="E143" s="10"/>
      <c r="F143" s="9">
        <f>F141</f>
        <v>100</v>
      </c>
      <c r="G143" s="2">
        <f>G141</f>
        <v>0.4</v>
      </c>
      <c r="H143" s="2"/>
      <c r="I143" s="2">
        <f>J141</f>
        <v>0.4</v>
      </c>
      <c r="J143" s="2"/>
      <c r="K143" s="2"/>
      <c r="L143" s="2"/>
      <c r="M143" s="3"/>
      <c r="N143" s="2">
        <f>N141</f>
        <v>9.8000000000000007</v>
      </c>
      <c r="O143" s="2"/>
      <c r="P143" s="1">
        <f>P141</f>
        <v>47</v>
      </c>
      <c r="Q143" s="1">
        <f>Q141</f>
        <v>10</v>
      </c>
    </row>
    <row r="144" spans="1:17" ht="13.8" x14ac:dyDescent="0.2">
      <c r="A144" s="16" t="s">
        <v>27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ht="12" customHeight="1" x14ac:dyDescent="0.2">
      <c r="A145" s="13">
        <v>2013</v>
      </c>
      <c r="B145" s="13">
        <v>2</v>
      </c>
      <c r="C145" s="18" t="s">
        <v>26</v>
      </c>
      <c r="D145" s="15"/>
      <c r="E145" s="15"/>
      <c r="F145" s="13">
        <v>45</v>
      </c>
      <c r="G145" s="11">
        <v>0.72</v>
      </c>
      <c r="H145" s="11"/>
      <c r="I145" s="12"/>
      <c r="J145" s="11">
        <v>4.55</v>
      </c>
      <c r="K145" s="11"/>
      <c r="L145" s="11"/>
      <c r="M145" s="11"/>
      <c r="N145" s="11">
        <v>4.32</v>
      </c>
      <c r="O145" s="11"/>
      <c r="P145" s="11">
        <v>61.2</v>
      </c>
      <c r="Q145" s="11">
        <v>12.51</v>
      </c>
    </row>
    <row r="146" spans="1:17" ht="10.5" customHeight="1" x14ac:dyDescent="0.2">
      <c r="A146" s="13"/>
      <c r="B146" s="13"/>
      <c r="C146" s="17" t="s">
        <v>25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 t="s">
        <v>13</v>
      </c>
      <c r="B147" s="13">
        <v>149</v>
      </c>
      <c r="C147" s="18" t="s">
        <v>24</v>
      </c>
      <c r="D147" s="15"/>
      <c r="E147" s="15"/>
      <c r="F147" s="13">
        <v>150</v>
      </c>
      <c r="G147" s="11">
        <v>1.35</v>
      </c>
      <c r="H147" s="11"/>
      <c r="I147" s="12"/>
      <c r="J147" s="11">
        <v>2.5499999999999998</v>
      </c>
      <c r="K147" s="11"/>
      <c r="L147" s="11"/>
      <c r="M147" s="11"/>
      <c r="N147" s="11">
        <v>9.08</v>
      </c>
      <c r="O147" s="11"/>
      <c r="P147" s="11">
        <v>64.8</v>
      </c>
      <c r="Q147" s="11">
        <v>5.18</v>
      </c>
    </row>
    <row r="148" spans="1:17" ht="18" customHeight="1" x14ac:dyDescent="0.2">
      <c r="A148" s="13"/>
      <c r="B148" s="13"/>
      <c r="C148" s="19" t="s">
        <v>23</v>
      </c>
      <c r="D148" s="19"/>
      <c r="E148" s="19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2021</v>
      </c>
      <c r="B149" s="13">
        <v>347</v>
      </c>
      <c r="C149" s="15" t="s">
        <v>22</v>
      </c>
      <c r="D149" s="15"/>
      <c r="E149" s="15"/>
      <c r="F149" s="13">
        <v>60</v>
      </c>
      <c r="G149" s="11">
        <v>9.1999999999999993</v>
      </c>
      <c r="H149" s="11"/>
      <c r="I149" s="12"/>
      <c r="J149" s="11">
        <v>6.6</v>
      </c>
      <c r="K149" s="11"/>
      <c r="L149" s="11"/>
      <c r="M149" s="11"/>
      <c r="N149" s="11">
        <v>7.8</v>
      </c>
      <c r="O149" s="11"/>
      <c r="P149" s="11">
        <v>128</v>
      </c>
      <c r="Q149" s="11"/>
    </row>
    <row r="150" spans="1:17" ht="10.5" customHeight="1" x14ac:dyDescent="0.2">
      <c r="A150" s="13"/>
      <c r="B150" s="13"/>
      <c r="C150" s="14" t="s">
        <v>21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2">
      <c r="A151" s="13">
        <v>2013</v>
      </c>
      <c r="B151" s="13">
        <v>419</v>
      </c>
      <c r="C151" s="18" t="s">
        <v>20</v>
      </c>
      <c r="D151" s="15"/>
      <c r="E151" s="15"/>
      <c r="F151" s="13">
        <v>100</v>
      </c>
      <c r="G151" s="11">
        <v>2.46</v>
      </c>
      <c r="H151" s="11"/>
      <c r="I151" s="12"/>
      <c r="J151" s="11">
        <v>4.05</v>
      </c>
      <c r="K151" s="11"/>
      <c r="L151" s="11"/>
      <c r="M151" s="11"/>
      <c r="N151" s="11">
        <v>22.54</v>
      </c>
      <c r="O151" s="11"/>
      <c r="P151" s="11">
        <v>136.4</v>
      </c>
      <c r="Q151" s="11">
        <v>0</v>
      </c>
    </row>
    <row r="152" spans="1:17" ht="16.5" customHeight="1" x14ac:dyDescent="0.2">
      <c r="A152" s="13"/>
      <c r="B152" s="13"/>
      <c r="C152" s="17" t="s">
        <v>19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customHeight="1" x14ac:dyDescent="0.2">
      <c r="A153" s="13" t="s">
        <v>13</v>
      </c>
      <c r="B153" s="13">
        <v>462</v>
      </c>
      <c r="C153" s="15" t="s">
        <v>18</v>
      </c>
      <c r="D153" s="15"/>
      <c r="E153" s="15"/>
      <c r="F153" s="13">
        <v>40</v>
      </c>
      <c r="G153" s="11">
        <v>0.43</v>
      </c>
      <c r="H153" s="11"/>
      <c r="I153" s="12"/>
      <c r="J153" s="11">
        <v>1.52</v>
      </c>
      <c r="K153" s="11"/>
      <c r="L153" s="11"/>
      <c r="M153" s="11"/>
      <c r="N153" s="11">
        <v>2.8</v>
      </c>
      <c r="O153" s="11"/>
      <c r="P153" s="11">
        <v>26.2</v>
      </c>
      <c r="Q153" s="11">
        <v>0.6</v>
      </c>
    </row>
    <row r="154" spans="1:17" ht="10.5" customHeight="1" x14ac:dyDescent="0.2">
      <c r="A154" s="13"/>
      <c r="B154" s="13"/>
      <c r="C154" s="14" t="s">
        <v>17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13</v>
      </c>
      <c r="B155" s="13" t="s">
        <v>16</v>
      </c>
      <c r="C155" s="15" t="s">
        <v>15</v>
      </c>
      <c r="D155" s="15"/>
      <c r="E155" s="15"/>
      <c r="F155" s="13">
        <v>25</v>
      </c>
      <c r="G155" s="11">
        <v>1.9</v>
      </c>
      <c r="H155" s="11"/>
      <c r="I155" s="12"/>
      <c r="J155" s="11">
        <v>0.2</v>
      </c>
      <c r="K155" s="11"/>
      <c r="L155" s="11"/>
      <c r="M155" s="11"/>
      <c r="N155" s="11">
        <v>12.25</v>
      </c>
      <c r="O155" s="11"/>
      <c r="P155" s="11">
        <v>58</v>
      </c>
      <c r="Q155" s="11" t="s">
        <v>10</v>
      </c>
    </row>
    <row r="156" spans="1:17" x14ac:dyDescent="0.2">
      <c r="A156" s="13"/>
      <c r="B156" s="13"/>
      <c r="C156" s="14" t="s">
        <v>14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1.4" x14ac:dyDescent="0.2">
      <c r="A157" s="13" t="s">
        <v>13</v>
      </c>
      <c r="B157" s="13" t="s">
        <v>12</v>
      </c>
      <c r="C157" s="15" t="s">
        <v>11</v>
      </c>
      <c r="D157" s="15"/>
      <c r="E157" s="15"/>
      <c r="F157" s="13">
        <v>15</v>
      </c>
      <c r="G157" s="11">
        <v>1</v>
      </c>
      <c r="H157" s="11"/>
      <c r="I157" s="12"/>
      <c r="J157" s="11">
        <v>0.18</v>
      </c>
      <c r="K157" s="11"/>
      <c r="L157" s="11"/>
      <c r="M157" s="11"/>
      <c r="N157" s="11">
        <v>5.01</v>
      </c>
      <c r="O157" s="11"/>
      <c r="P157" s="11">
        <v>26</v>
      </c>
      <c r="Q157" s="11" t="s">
        <v>10</v>
      </c>
    </row>
    <row r="158" spans="1:17" x14ac:dyDescent="0.2">
      <c r="A158" s="13"/>
      <c r="B158" s="13"/>
      <c r="C158" s="14" t="s">
        <v>9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2" customHeight="1" x14ac:dyDescent="0.2">
      <c r="A159" s="13">
        <v>2013</v>
      </c>
      <c r="B159" s="13">
        <v>527</v>
      </c>
      <c r="C159" s="15" t="s">
        <v>8</v>
      </c>
      <c r="D159" s="15"/>
      <c r="E159" s="15"/>
      <c r="F159" s="13" t="s">
        <v>4</v>
      </c>
      <c r="G159" s="11">
        <v>0.38</v>
      </c>
      <c r="H159" s="11"/>
      <c r="I159" s="12"/>
      <c r="J159" s="11">
        <v>0</v>
      </c>
      <c r="K159" s="11"/>
      <c r="L159" s="11"/>
      <c r="M159" s="11"/>
      <c r="N159" s="11">
        <v>20.3</v>
      </c>
      <c r="O159" s="11"/>
      <c r="P159" s="11">
        <v>82.5</v>
      </c>
      <c r="Q159" s="11">
        <v>0.4</v>
      </c>
    </row>
    <row r="160" spans="1:17" ht="10.5" customHeight="1" x14ac:dyDescent="0.2">
      <c r="A160" s="13"/>
      <c r="B160" s="13"/>
      <c r="C160" s="14" t="s">
        <v>7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3.2" x14ac:dyDescent="0.2">
      <c r="A161" s="10" t="s">
        <v>1</v>
      </c>
      <c r="B161" s="10"/>
      <c r="C161" s="10"/>
      <c r="D161" s="10"/>
      <c r="E161" s="10"/>
      <c r="F161" s="9">
        <f>F159+F157+F155+F153+F151+F149+F147+F145</f>
        <v>585</v>
      </c>
      <c r="G161" s="2">
        <f>G159+G157+G155+G153+G151+G149+G147+G145</f>
        <v>17.439999999999998</v>
      </c>
      <c r="H161" s="2"/>
      <c r="I161" s="2">
        <f>J159+J157+J155+J153+J151+J149+J147+J145</f>
        <v>19.649999999999999</v>
      </c>
      <c r="J161" s="2"/>
      <c r="K161" s="2"/>
      <c r="L161" s="2"/>
      <c r="M161" s="3"/>
      <c r="N161" s="2">
        <f>N159+N157+N155+N153+N151+N149+N147+N145</f>
        <v>84.1</v>
      </c>
      <c r="O161" s="2"/>
      <c r="P161" s="8">
        <f>P159+P157+P155+P153+P151+P149+P147+P145</f>
        <v>583.1</v>
      </c>
      <c r="Q161" s="8">
        <f>Q159+Q157+Q155+Q153+Q151+Q149+Q147+Q145</f>
        <v>18.689999999999998</v>
      </c>
    </row>
    <row r="162" spans="1:17" ht="13.8" x14ac:dyDescent="0.2">
      <c r="A162" s="16" t="s">
        <v>6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ht="12" customHeight="1" x14ac:dyDescent="0.2">
      <c r="A163" s="13">
        <v>2013</v>
      </c>
      <c r="B163" s="13">
        <v>534</v>
      </c>
      <c r="C163" s="15" t="s">
        <v>5</v>
      </c>
      <c r="D163" s="15"/>
      <c r="E163" s="15"/>
      <c r="F163" s="13" t="s">
        <v>4</v>
      </c>
      <c r="G163" s="11">
        <v>4.4000000000000004</v>
      </c>
      <c r="H163" s="11"/>
      <c r="I163" s="12"/>
      <c r="J163" s="11">
        <v>3.8</v>
      </c>
      <c r="K163" s="11"/>
      <c r="L163" s="11"/>
      <c r="M163" s="11"/>
      <c r="N163" s="11">
        <v>7.2</v>
      </c>
      <c r="O163" s="11"/>
      <c r="P163" s="11">
        <v>80</v>
      </c>
      <c r="Q163" s="11">
        <v>2</v>
      </c>
    </row>
    <row r="164" spans="1:17" ht="10.5" customHeight="1" x14ac:dyDescent="0.2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customHeight="1" x14ac:dyDescent="0.2">
      <c r="A165" s="13">
        <v>2013</v>
      </c>
      <c r="B165" s="13">
        <v>572</v>
      </c>
      <c r="C165" s="15" t="s">
        <v>3</v>
      </c>
      <c r="D165" s="15"/>
      <c r="E165" s="15"/>
      <c r="F165" s="13">
        <v>50</v>
      </c>
      <c r="G165" s="11">
        <v>5.23</v>
      </c>
      <c r="H165" s="11"/>
      <c r="I165" s="12"/>
      <c r="J165" s="11">
        <v>5.15</v>
      </c>
      <c r="K165" s="11"/>
      <c r="L165" s="11"/>
      <c r="M165" s="11"/>
      <c r="N165" s="11">
        <v>27.56</v>
      </c>
      <c r="O165" s="11"/>
      <c r="P165" s="11">
        <v>177.6</v>
      </c>
      <c r="Q165" s="11">
        <v>3.32</v>
      </c>
    </row>
    <row r="166" spans="1:17" ht="10.5" customHeight="1" x14ac:dyDescent="0.2">
      <c r="A166" s="13"/>
      <c r="B166" s="13"/>
      <c r="C166" s="14" t="s">
        <v>2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3.2" x14ac:dyDescent="0.2">
      <c r="A167" s="10" t="s">
        <v>1</v>
      </c>
      <c r="B167" s="10"/>
      <c r="C167" s="10"/>
      <c r="D167" s="10"/>
      <c r="E167" s="10"/>
      <c r="F167" s="9">
        <f>F165+F163</f>
        <v>200</v>
      </c>
      <c r="G167" s="2">
        <f>G165+G163</f>
        <v>9.6300000000000008</v>
      </c>
      <c r="H167" s="2"/>
      <c r="I167" s="2">
        <f>J165+J163</f>
        <v>8.9499999999999993</v>
      </c>
      <c r="J167" s="2"/>
      <c r="K167" s="2"/>
      <c r="L167" s="2"/>
      <c r="M167" s="3"/>
      <c r="N167" s="2">
        <f>N165+N163</f>
        <v>34.76</v>
      </c>
      <c r="O167" s="2"/>
      <c r="P167" s="8">
        <f>P165+P163</f>
        <v>257.60000000000002</v>
      </c>
      <c r="Q167" s="8">
        <f>Q165+Q163</f>
        <v>5.32</v>
      </c>
    </row>
    <row r="168" spans="1:17" ht="13.8" x14ac:dyDescent="0.2">
      <c r="A168" s="16" t="s">
        <v>60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ht="12" customHeight="1" x14ac:dyDescent="0.2">
      <c r="A169" s="13" t="s">
        <v>13</v>
      </c>
      <c r="B169" s="13">
        <v>266</v>
      </c>
      <c r="C169" s="15" t="s">
        <v>59</v>
      </c>
      <c r="D169" s="15"/>
      <c r="E169" s="15"/>
      <c r="F169" s="13">
        <v>150</v>
      </c>
      <c r="G169" s="11">
        <v>3.95</v>
      </c>
      <c r="H169" s="11"/>
      <c r="I169" s="12"/>
      <c r="J169" s="11">
        <v>8.75</v>
      </c>
      <c r="K169" s="11"/>
      <c r="L169" s="11"/>
      <c r="M169" s="11"/>
      <c r="N169" s="11">
        <v>18.75</v>
      </c>
      <c r="O169" s="11"/>
      <c r="P169" s="11">
        <v>170</v>
      </c>
      <c r="Q169" s="11">
        <v>0.99</v>
      </c>
    </row>
    <row r="170" spans="1:17" ht="10.5" customHeight="1" x14ac:dyDescent="0.2">
      <c r="A170" s="13"/>
      <c r="B170" s="13"/>
      <c r="C170" s="22" t="s">
        <v>58</v>
      </c>
      <c r="D170" s="22"/>
      <c r="E170" s="22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1.4" x14ac:dyDescent="0.2">
      <c r="A171" s="13" t="s">
        <v>13</v>
      </c>
      <c r="B171" s="13" t="s">
        <v>38</v>
      </c>
      <c r="C171" s="15" t="s">
        <v>37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10</v>
      </c>
    </row>
    <row r="172" spans="1:17" x14ac:dyDescent="0.2">
      <c r="A172" s="13"/>
      <c r="B172" s="13"/>
      <c r="C172" s="14" t="s">
        <v>36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2" customHeight="1" x14ac:dyDescent="0.2">
      <c r="A173" s="13">
        <v>2013</v>
      </c>
      <c r="B173" s="13">
        <v>516</v>
      </c>
      <c r="C173" s="15" t="s">
        <v>57</v>
      </c>
      <c r="D173" s="15"/>
      <c r="E173" s="15"/>
      <c r="F173" s="13" t="s">
        <v>4</v>
      </c>
      <c r="G173" s="11">
        <v>1.05</v>
      </c>
      <c r="H173" s="11"/>
      <c r="I173" s="12"/>
      <c r="J173" s="11">
        <v>0</v>
      </c>
      <c r="K173" s="11"/>
      <c r="L173" s="11"/>
      <c r="M173" s="11"/>
      <c r="N173" s="11">
        <v>22</v>
      </c>
      <c r="O173" s="11"/>
      <c r="P173" s="11">
        <v>92</v>
      </c>
      <c r="Q173" s="11">
        <v>0</v>
      </c>
    </row>
    <row r="174" spans="1:17" ht="10.5" customHeight="1" x14ac:dyDescent="0.2">
      <c r="A174" s="13"/>
      <c r="B174" s="13"/>
      <c r="C174" s="14" t="s">
        <v>56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.2" x14ac:dyDescent="0.2">
      <c r="A175" s="10" t="s">
        <v>1</v>
      </c>
      <c r="B175" s="10"/>
      <c r="C175" s="10"/>
      <c r="D175" s="10"/>
      <c r="E175" s="10"/>
      <c r="F175" s="9">
        <f>F173+F171+F169</f>
        <v>325</v>
      </c>
      <c r="G175" s="2">
        <f>G173+G171+G169</f>
        <v>6.88</v>
      </c>
      <c r="H175" s="2"/>
      <c r="I175" s="2">
        <f>J173+J171+J169</f>
        <v>9.48</v>
      </c>
      <c r="J175" s="2"/>
      <c r="K175" s="2"/>
      <c r="L175" s="2"/>
      <c r="M175" s="3"/>
      <c r="N175" s="2">
        <f>N173+N171+N169</f>
        <v>53.6</v>
      </c>
      <c r="O175" s="2"/>
      <c r="P175" s="8">
        <f>P173+P171+P169</f>
        <v>327.5</v>
      </c>
      <c r="Q175" s="8">
        <f>Q173+Q171+Q169</f>
        <v>0.99</v>
      </c>
    </row>
    <row r="176" spans="1:17" ht="13.2" x14ac:dyDescent="0.2">
      <c r="A176" s="7" t="s">
        <v>0</v>
      </c>
      <c r="B176" s="6"/>
      <c r="C176" s="6"/>
      <c r="D176" s="6"/>
      <c r="E176" s="5"/>
      <c r="F176" s="4">
        <f>F175+F167+F161+F143+F139</f>
        <v>1555</v>
      </c>
      <c r="G176" s="2">
        <f>G175+G167+G161+G143+G139</f>
        <v>57.318000000000005</v>
      </c>
      <c r="H176" s="2"/>
      <c r="I176" s="2">
        <f>I175+I167+I161+I143+I139</f>
        <v>61.349999999999994</v>
      </c>
      <c r="J176" s="2"/>
      <c r="K176" s="2"/>
      <c r="L176" s="2"/>
      <c r="M176" s="3"/>
      <c r="N176" s="2">
        <f>N175+N167+N161+N143+N139</f>
        <v>245.36399999999998</v>
      </c>
      <c r="O176" s="2"/>
      <c r="P176" s="1">
        <f>P175+P167+P161+P143+P139</f>
        <v>1720.8000000000002</v>
      </c>
      <c r="Q176" s="1">
        <f>Q175+Q167+Q161+Q143+Q139</f>
        <v>36.289000000000001</v>
      </c>
    </row>
    <row r="178" spans="1:17" ht="22.8" x14ac:dyDescent="0.2">
      <c r="E178" s="26" t="s">
        <v>55</v>
      </c>
      <c r="F178" s="26"/>
      <c r="G178" s="26"/>
    </row>
    <row r="179" spans="1:17" ht="15.6" x14ac:dyDescent="0.2">
      <c r="D179" s="25">
        <v>45547</v>
      </c>
      <c r="E179" s="25"/>
      <c r="F179" s="25"/>
      <c r="G179" s="25"/>
      <c r="H179" s="25"/>
      <c r="I179" s="25"/>
      <c r="J179" s="25"/>
    </row>
    <row r="181" spans="1:17" ht="17.399999999999999" x14ac:dyDescent="0.2">
      <c r="B181" s="24" t="s">
        <v>54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2">
      <c r="A183" s="23" t="s">
        <v>53</v>
      </c>
      <c r="B183" s="23" t="s">
        <v>52</v>
      </c>
      <c r="C183" s="23" t="s">
        <v>51</v>
      </c>
      <c r="D183" s="23"/>
      <c r="E183" s="23"/>
      <c r="F183" s="23" t="s">
        <v>50</v>
      </c>
      <c r="G183" s="23" t="s">
        <v>49</v>
      </c>
      <c r="H183" s="23"/>
      <c r="I183" s="23"/>
      <c r="J183" s="23"/>
      <c r="K183" s="23"/>
      <c r="L183" s="23"/>
      <c r="M183" s="23"/>
      <c r="N183" s="23"/>
      <c r="O183" s="23" t="s">
        <v>48</v>
      </c>
      <c r="P183" s="23"/>
      <c r="Q183" s="23" t="s">
        <v>47</v>
      </c>
    </row>
    <row r="184" spans="1:17" ht="12" x14ac:dyDescent="0.2">
      <c r="A184" s="23"/>
      <c r="B184" s="23"/>
      <c r="C184" s="23"/>
      <c r="D184" s="23"/>
      <c r="E184" s="23"/>
      <c r="F184" s="23"/>
      <c r="G184" s="23" t="s">
        <v>46</v>
      </c>
      <c r="H184" s="23"/>
      <c r="I184" s="23" t="s">
        <v>45</v>
      </c>
      <c r="J184" s="23"/>
      <c r="K184" s="23"/>
      <c r="L184" s="23"/>
      <c r="M184" s="23" t="s">
        <v>44</v>
      </c>
      <c r="N184" s="23"/>
      <c r="O184" s="23"/>
      <c r="P184" s="23"/>
      <c r="Q184" s="23"/>
    </row>
    <row r="185" spans="1:17" ht="13.8" x14ac:dyDescent="0.2">
      <c r="A185" s="16" t="s">
        <v>43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13</v>
      </c>
      <c r="B186" s="13">
        <v>325</v>
      </c>
      <c r="C186" s="15" t="s">
        <v>42</v>
      </c>
      <c r="D186" s="15"/>
      <c r="E186" s="15"/>
      <c r="F186" s="13">
        <v>120</v>
      </c>
      <c r="G186" s="11">
        <v>16.600000000000001</v>
      </c>
      <c r="H186" s="11"/>
      <c r="I186" s="12"/>
      <c r="J186" s="11">
        <v>15.8</v>
      </c>
      <c r="K186" s="11"/>
      <c r="L186" s="11"/>
      <c r="M186" s="11"/>
      <c r="N186" s="11">
        <v>25.4</v>
      </c>
      <c r="O186" s="11"/>
      <c r="P186" s="11">
        <v>310</v>
      </c>
      <c r="Q186" s="11">
        <v>0.24</v>
      </c>
    </row>
    <row r="187" spans="1:17" ht="10.5" customHeight="1" x14ac:dyDescent="0.2">
      <c r="A187" s="13"/>
      <c r="B187" s="13"/>
      <c r="C187" s="22" t="s">
        <v>41</v>
      </c>
      <c r="D187" s="22"/>
      <c r="E187" s="22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0.5" customHeight="1" x14ac:dyDescent="0.2">
      <c r="A188" s="13" t="s">
        <v>13</v>
      </c>
      <c r="B188" s="13">
        <v>516</v>
      </c>
      <c r="C188" s="15" t="s">
        <v>40</v>
      </c>
      <c r="D188" s="15"/>
      <c r="E188" s="15"/>
      <c r="F188" s="13">
        <v>40</v>
      </c>
      <c r="G188" s="11">
        <v>0.28000000000000003</v>
      </c>
      <c r="H188" s="11"/>
      <c r="I188" s="12"/>
      <c r="J188" s="11">
        <v>0</v>
      </c>
      <c r="K188" s="11"/>
      <c r="L188" s="11"/>
      <c r="M188" s="11"/>
      <c r="N188" s="11">
        <v>5.8</v>
      </c>
      <c r="O188" s="11"/>
      <c r="P188" s="11">
        <v>24.4</v>
      </c>
      <c r="Q188" s="11">
        <v>0</v>
      </c>
    </row>
    <row r="189" spans="1:17" ht="10.5" customHeight="1" x14ac:dyDescent="0.2">
      <c r="A189" s="13"/>
      <c r="B189" s="13"/>
      <c r="C189" s="22" t="s">
        <v>39</v>
      </c>
      <c r="D189" s="22"/>
      <c r="E189" s="22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 t="s">
        <v>13</v>
      </c>
      <c r="B190" s="13" t="s">
        <v>38</v>
      </c>
      <c r="C190" s="15" t="s">
        <v>37</v>
      </c>
      <c r="D190" s="15"/>
      <c r="E190" s="15"/>
      <c r="F190" s="13">
        <v>25</v>
      </c>
      <c r="G190" s="11">
        <v>1.88</v>
      </c>
      <c r="H190" s="11"/>
      <c r="I190" s="12"/>
      <c r="J190" s="11">
        <v>0.73</v>
      </c>
      <c r="K190" s="11"/>
      <c r="L190" s="11"/>
      <c r="M190" s="11"/>
      <c r="N190" s="11">
        <v>12.85</v>
      </c>
      <c r="O190" s="11"/>
      <c r="P190" s="11">
        <v>65.5</v>
      </c>
      <c r="Q190" s="11" t="s">
        <v>10</v>
      </c>
    </row>
    <row r="191" spans="1:17" ht="10.5" customHeight="1" x14ac:dyDescent="0.2">
      <c r="A191" s="13"/>
      <c r="B191" s="13"/>
      <c r="C191" s="14" t="s">
        <v>36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0.5" customHeight="1" x14ac:dyDescent="0.2">
      <c r="A192" s="13" t="s">
        <v>13</v>
      </c>
      <c r="B192" s="13">
        <v>106</v>
      </c>
      <c r="C192" s="15" t="s">
        <v>35</v>
      </c>
      <c r="D192" s="15"/>
      <c r="E192" s="15"/>
      <c r="F192" s="13">
        <v>7</v>
      </c>
      <c r="G192" s="11">
        <v>1.79</v>
      </c>
      <c r="H192" s="11"/>
      <c r="I192" s="12"/>
      <c r="J192" s="11">
        <v>1.83</v>
      </c>
      <c r="K192" s="11"/>
      <c r="L192" s="11"/>
      <c r="M192" s="11"/>
      <c r="N192" s="11">
        <v>0</v>
      </c>
      <c r="O192" s="11"/>
      <c r="P192" s="11">
        <v>24</v>
      </c>
      <c r="Q192" s="11">
        <v>4.9000000000000002E-2</v>
      </c>
    </row>
    <row r="193" spans="1:17" ht="10.5" customHeight="1" x14ac:dyDescent="0.2">
      <c r="A193" s="13"/>
      <c r="B193" s="13"/>
      <c r="C193" s="14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13</v>
      </c>
      <c r="B194" s="13" t="s">
        <v>34</v>
      </c>
      <c r="C194" s="15" t="s">
        <v>33</v>
      </c>
      <c r="D194" s="15"/>
      <c r="E194" s="15"/>
      <c r="F194" s="13">
        <v>3</v>
      </c>
      <c r="G194" s="11">
        <v>1.7999999999999999E-2</v>
      </c>
      <c r="H194" s="11"/>
      <c r="I194" s="12"/>
      <c r="J194" s="11">
        <v>2.48</v>
      </c>
      <c r="K194" s="11"/>
      <c r="L194" s="11"/>
      <c r="M194" s="11"/>
      <c r="N194" s="11">
        <v>2.4E-2</v>
      </c>
      <c r="O194" s="11"/>
      <c r="P194" s="11">
        <v>22.4</v>
      </c>
      <c r="Q194" s="11" t="s">
        <v>10</v>
      </c>
    </row>
    <row r="195" spans="1:17" ht="10.5" customHeight="1" x14ac:dyDescent="0.2">
      <c r="A195" s="13"/>
      <c r="B195" s="13"/>
      <c r="C195" s="14" t="s">
        <v>32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514</v>
      </c>
      <c r="C196" s="18" t="s">
        <v>31</v>
      </c>
      <c r="D196" s="15"/>
      <c r="E196" s="15"/>
      <c r="F196" s="13">
        <v>150</v>
      </c>
      <c r="G196" s="11">
        <v>2.4</v>
      </c>
      <c r="H196" s="11"/>
      <c r="I196" s="12"/>
      <c r="J196" s="11">
        <v>2.0299999999999998</v>
      </c>
      <c r="K196" s="11"/>
      <c r="L196" s="11"/>
      <c r="M196" s="11"/>
      <c r="N196" s="11">
        <v>19.03</v>
      </c>
      <c r="O196" s="11"/>
      <c r="P196" s="11">
        <v>59.3</v>
      </c>
      <c r="Q196" s="11">
        <v>1</v>
      </c>
    </row>
    <row r="197" spans="1:17" ht="10.5" customHeight="1" x14ac:dyDescent="0.2">
      <c r="A197" s="13"/>
      <c r="B197" s="13"/>
      <c r="C197" s="17" t="s">
        <v>30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</f>
        <v>345</v>
      </c>
      <c r="G198" s="2">
        <f>G196+G194+G192+G190+G188+G186</f>
        <v>22.968000000000004</v>
      </c>
      <c r="H198" s="2"/>
      <c r="I198" s="2">
        <f>J196+J194+J192+J190+J188+J186</f>
        <v>22.87</v>
      </c>
      <c r="J198" s="2"/>
      <c r="K198" s="2"/>
      <c r="L198" s="2"/>
      <c r="M198" s="3"/>
      <c r="N198" s="21">
        <f>N196+N194+N192+N190+N188+N186</f>
        <v>63.103999999999999</v>
      </c>
      <c r="O198" s="20"/>
      <c r="P198" s="8">
        <f>P196+P194+P192+P190+P188+P186</f>
        <v>505.6</v>
      </c>
      <c r="Q198" s="8">
        <f>Q196+Q194+Q192+Q190+Q188+Q186</f>
        <v>1.2889999999999999</v>
      </c>
    </row>
    <row r="199" spans="1:17" ht="13.8" x14ac:dyDescent="0.2">
      <c r="A199" s="16" t="s">
        <v>29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 t="s">
        <v>13</v>
      </c>
      <c r="B200" s="13">
        <v>118</v>
      </c>
      <c r="C200" s="18" t="s">
        <v>28</v>
      </c>
      <c r="D200" s="15"/>
      <c r="E200" s="15"/>
      <c r="F200" s="13">
        <v>100</v>
      </c>
      <c r="G200" s="11">
        <v>0.4</v>
      </c>
      <c r="H200" s="11"/>
      <c r="I200" s="12"/>
      <c r="J200" s="11">
        <v>0.4</v>
      </c>
      <c r="K200" s="11"/>
      <c r="L200" s="11"/>
      <c r="M200" s="11"/>
      <c r="N200" s="11">
        <v>9.8000000000000007</v>
      </c>
      <c r="O200" s="11"/>
      <c r="P200" s="11">
        <v>47</v>
      </c>
      <c r="Q200" s="11">
        <v>10</v>
      </c>
    </row>
    <row r="201" spans="1:17" ht="10.5" customHeight="1" x14ac:dyDescent="0.2">
      <c r="A201" s="13"/>
      <c r="B201" s="13"/>
      <c r="C201" s="14"/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3.2" x14ac:dyDescent="0.2">
      <c r="A202" s="10" t="s">
        <v>1</v>
      </c>
      <c r="B202" s="10"/>
      <c r="C202" s="10"/>
      <c r="D202" s="10"/>
      <c r="E202" s="10"/>
      <c r="F202" s="9">
        <f>F200</f>
        <v>100</v>
      </c>
      <c r="G202" s="2">
        <f>G200</f>
        <v>0.4</v>
      </c>
      <c r="H202" s="2"/>
      <c r="I202" s="2">
        <f>J200</f>
        <v>0.4</v>
      </c>
      <c r="J202" s="2"/>
      <c r="K202" s="2"/>
      <c r="L202" s="2"/>
      <c r="M202" s="3"/>
      <c r="N202" s="2">
        <f>N200</f>
        <v>9.8000000000000007</v>
      </c>
      <c r="O202" s="2"/>
      <c r="P202" s="1">
        <f>P200</f>
        <v>47</v>
      </c>
      <c r="Q202" s="1">
        <f>Q200</f>
        <v>10</v>
      </c>
    </row>
    <row r="203" spans="1:17" ht="13.8" x14ac:dyDescent="0.2">
      <c r="A203" s="16" t="s">
        <v>27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ht="12" customHeight="1" x14ac:dyDescent="0.2">
      <c r="A204" s="13">
        <v>2013</v>
      </c>
      <c r="B204" s="13">
        <v>2</v>
      </c>
      <c r="C204" s="18" t="s">
        <v>26</v>
      </c>
      <c r="D204" s="15"/>
      <c r="E204" s="15"/>
      <c r="F204" s="13">
        <v>45</v>
      </c>
      <c r="G204" s="11">
        <v>0.72</v>
      </c>
      <c r="H204" s="11"/>
      <c r="I204" s="12"/>
      <c r="J204" s="11">
        <v>4.55</v>
      </c>
      <c r="K204" s="11"/>
      <c r="L204" s="11"/>
      <c r="M204" s="11"/>
      <c r="N204" s="11">
        <v>4.32</v>
      </c>
      <c r="O204" s="11"/>
      <c r="P204" s="11">
        <v>61.2</v>
      </c>
      <c r="Q204" s="11">
        <v>12.51</v>
      </c>
    </row>
    <row r="205" spans="1:17" ht="10.5" customHeight="1" x14ac:dyDescent="0.2">
      <c r="A205" s="13"/>
      <c r="B205" s="13"/>
      <c r="C205" s="17" t="s">
        <v>25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 t="s">
        <v>13</v>
      </c>
      <c r="B206" s="13">
        <v>149</v>
      </c>
      <c r="C206" s="18" t="s">
        <v>24</v>
      </c>
      <c r="D206" s="15"/>
      <c r="E206" s="15"/>
      <c r="F206" s="13">
        <v>150</v>
      </c>
      <c r="G206" s="11">
        <v>1.35</v>
      </c>
      <c r="H206" s="11"/>
      <c r="I206" s="12"/>
      <c r="J206" s="11">
        <v>2.5499999999999998</v>
      </c>
      <c r="K206" s="11"/>
      <c r="L206" s="11"/>
      <c r="M206" s="11"/>
      <c r="N206" s="11">
        <v>9.08</v>
      </c>
      <c r="O206" s="11"/>
      <c r="P206" s="11">
        <v>64.8</v>
      </c>
      <c r="Q206" s="11">
        <v>5.18</v>
      </c>
    </row>
    <row r="207" spans="1:17" ht="10.5" customHeight="1" x14ac:dyDescent="0.2">
      <c r="A207" s="13"/>
      <c r="B207" s="13"/>
      <c r="C207" s="19" t="s">
        <v>23</v>
      </c>
      <c r="D207" s="19"/>
      <c r="E207" s="19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2">
      <c r="A208" s="13">
        <v>2021</v>
      </c>
      <c r="B208" s="13">
        <v>347</v>
      </c>
      <c r="C208" s="15" t="s">
        <v>22</v>
      </c>
      <c r="D208" s="15"/>
      <c r="E208" s="15"/>
      <c r="F208" s="13">
        <v>60</v>
      </c>
      <c r="G208" s="11">
        <v>9.1999999999999993</v>
      </c>
      <c r="H208" s="11"/>
      <c r="I208" s="12"/>
      <c r="J208" s="11">
        <v>6.6</v>
      </c>
      <c r="K208" s="11"/>
      <c r="L208" s="11"/>
      <c r="M208" s="11"/>
      <c r="N208" s="11">
        <v>7.8</v>
      </c>
      <c r="O208" s="11"/>
      <c r="P208" s="11">
        <v>128</v>
      </c>
      <c r="Q208" s="11"/>
    </row>
    <row r="209" spans="1:17" ht="10.5" customHeight="1" x14ac:dyDescent="0.2">
      <c r="A209" s="13"/>
      <c r="B209" s="13"/>
      <c r="C209" s="14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>
        <v>2013</v>
      </c>
      <c r="B210" s="13">
        <v>419</v>
      </c>
      <c r="C210" s="18" t="s">
        <v>20</v>
      </c>
      <c r="D210" s="15"/>
      <c r="E210" s="15"/>
      <c r="F210" s="13">
        <v>100</v>
      </c>
      <c r="G210" s="11">
        <v>2.46</v>
      </c>
      <c r="H210" s="11"/>
      <c r="I210" s="12"/>
      <c r="J210" s="11">
        <v>4.05</v>
      </c>
      <c r="K210" s="11"/>
      <c r="L210" s="11"/>
      <c r="M210" s="11"/>
      <c r="N210" s="11">
        <v>22.54</v>
      </c>
      <c r="O210" s="11"/>
      <c r="P210" s="11">
        <v>136.4</v>
      </c>
      <c r="Q210" s="11">
        <v>0</v>
      </c>
    </row>
    <row r="211" spans="1:17" ht="10.5" customHeight="1" x14ac:dyDescent="0.2">
      <c r="A211" s="13"/>
      <c r="B211" s="13"/>
      <c r="C211" s="17" t="s">
        <v>19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13</v>
      </c>
      <c r="B212" s="13">
        <v>462</v>
      </c>
      <c r="C212" s="15" t="s">
        <v>18</v>
      </c>
      <c r="D212" s="15"/>
      <c r="E212" s="15"/>
      <c r="F212" s="13">
        <v>40</v>
      </c>
      <c r="G212" s="11">
        <v>0.43</v>
      </c>
      <c r="H212" s="11"/>
      <c r="I212" s="12"/>
      <c r="J212" s="11">
        <v>1.52</v>
      </c>
      <c r="K212" s="11"/>
      <c r="L212" s="11"/>
      <c r="M212" s="11"/>
      <c r="N212" s="11">
        <v>2.8</v>
      </c>
      <c r="O212" s="11"/>
      <c r="P212" s="11">
        <v>26.2</v>
      </c>
      <c r="Q212" s="11">
        <v>0.6</v>
      </c>
    </row>
    <row r="213" spans="1:17" ht="10.5" customHeight="1" x14ac:dyDescent="0.2">
      <c r="A213" s="13"/>
      <c r="B213" s="13"/>
      <c r="C213" s="14" t="s">
        <v>17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 t="s">
        <v>13</v>
      </c>
      <c r="B214" s="13" t="s">
        <v>16</v>
      </c>
      <c r="C214" s="15" t="s">
        <v>15</v>
      </c>
      <c r="D214" s="15"/>
      <c r="E214" s="15"/>
      <c r="F214" s="13">
        <v>25</v>
      </c>
      <c r="G214" s="11">
        <v>1.9</v>
      </c>
      <c r="H214" s="11"/>
      <c r="I214" s="12"/>
      <c r="J214" s="11">
        <v>0.2</v>
      </c>
      <c r="K214" s="11"/>
      <c r="L214" s="11"/>
      <c r="M214" s="11"/>
      <c r="N214" s="11">
        <v>12.25</v>
      </c>
      <c r="O214" s="11"/>
      <c r="P214" s="11">
        <v>58</v>
      </c>
      <c r="Q214" s="11" t="s">
        <v>10</v>
      </c>
    </row>
    <row r="215" spans="1:17" ht="10.5" customHeight="1" x14ac:dyDescent="0.2">
      <c r="A215" s="13"/>
      <c r="B215" s="13"/>
      <c r="C215" s="14" t="s">
        <v>14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2">
      <c r="A216" s="13" t="s">
        <v>13</v>
      </c>
      <c r="B216" s="13" t="s">
        <v>12</v>
      </c>
      <c r="C216" s="15" t="s">
        <v>11</v>
      </c>
      <c r="D216" s="15"/>
      <c r="E216" s="15"/>
      <c r="F216" s="13">
        <v>15</v>
      </c>
      <c r="G216" s="11">
        <v>1</v>
      </c>
      <c r="H216" s="11"/>
      <c r="I216" s="12"/>
      <c r="J216" s="11">
        <v>0.18</v>
      </c>
      <c r="K216" s="11"/>
      <c r="L216" s="11"/>
      <c r="M216" s="11"/>
      <c r="N216" s="11">
        <v>5.01</v>
      </c>
      <c r="O216" s="11"/>
      <c r="P216" s="11">
        <v>26</v>
      </c>
      <c r="Q216" s="11" t="s">
        <v>10</v>
      </c>
    </row>
    <row r="217" spans="1:17" ht="10.5" customHeight="1" x14ac:dyDescent="0.2">
      <c r="A217" s="13"/>
      <c r="B217" s="13"/>
      <c r="C217" s="14" t="s">
        <v>9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2">
      <c r="A218" s="13">
        <v>2013</v>
      </c>
      <c r="B218" s="13">
        <v>527</v>
      </c>
      <c r="C218" s="15" t="s">
        <v>8</v>
      </c>
      <c r="D218" s="15"/>
      <c r="E218" s="15"/>
      <c r="F218" s="13" t="s">
        <v>4</v>
      </c>
      <c r="G218" s="11">
        <v>0.38</v>
      </c>
      <c r="H218" s="11"/>
      <c r="I218" s="12"/>
      <c r="J218" s="11">
        <v>0</v>
      </c>
      <c r="K218" s="11"/>
      <c r="L218" s="11"/>
      <c r="M218" s="11"/>
      <c r="N218" s="11">
        <v>20.3</v>
      </c>
      <c r="O218" s="11"/>
      <c r="P218" s="11">
        <v>82.5</v>
      </c>
      <c r="Q218" s="11">
        <v>0.4</v>
      </c>
    </row>
    <row r="219" spans="1:17" ht="10.5" customHeight="1" x14ac:dyDescent="0.2">
      <c r="A219" s="13"/>
      <c r="B219" s="13"/>
      <c r="C219" s="14" t="s">
        <v>7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.2" x14ac:dyDescent="0.2">
      <c r="A220" s="10" t="s">
        <v>1</v>
      </c>
      <c r="B220" s="10"/>
      <c r="C220" s="10"/>
      <c r="D220" s="10"/>
      <c r="E220" s="10"/>
      <c r="F220" s="9">
        <f>F218+F216+F214+F212+F210+F208+F206+F204</f>
        <v>585</v>
      </c>
      <c r="G220" s="2">
        <f>G218+G216+G214+G212+G210+G208+G206+G204</f>
        <v>17.439999999999998</v>
      </c>
      <c r="H220" s="2"/>
      <c r="I220" s="2">
        <f>J218+J216+J214+J212+J210+J208+J206+J204</f>
        <v>19.649999999999999</v>
      </c>
      <c r="J220" s="2"/>
      <c r="K220" s="2"/>
      <c r="L220" s="2"/>
      <c r="M220" s="3"/>
      <c r="N220" s="2">
        <f>N218+N216+N214+N212+N210+N208+N206+N204</f>
        <v>84.1</v>
      </c>
      <c r="O220" s="2"/>
      <c r="P220" s="8">
        <f>P218+P216+P214+P212+P210+P208+P206+P204</f>
        <v>583.1</v>
      </c>
      <c r="Q220" s="8">
        <f>Q218+Q216+Q214+Q212+Q210+Q208+Q206+Q204</f>
        <v>18.689999999999998</v>
      </c>
    </row>
    <row r="221" spans="1:17" ht="13.8" x14ac:dyDescent="0.2">
      <c r="A221" s="16" t="s">
        <v>6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ht="12" customHeight="1" x14ac:dyDescent="0.2">
      <c r="A222" s="13">
        <v>2013</v>
      </c>
      <c r="B222" s="13">
        <v>534</v>
      </c>
      <c r="C222" s="15" t="s">
        <v>5</v>
      </c>
      <c r="D222" s="15"/>
      <c r="E222" s="15"/>
      <c r="F222" s="13" t="s">
        <v>4</v>
      </c>
      <c r="G222" s="11">
        <v>4.4000000000000004</v>
      </c>
      <c r="H222" s="11"/>
      <c r="I222" s="12"/>
      <c r="J222" s="11">
        <v>3.8</v>
      </c>
      <c r="K222" s="11"/>
      <c r="L222" s="11"/>
      <c r="M222" s="11"/>
      <c r="N222" s="11">
        <v>7.2</v>
      </c>
      <c r="O222" s="11"/>
      <c r="P222" s="11">
        <v>80</v>
      </c>
      <c r="Q222" s="11">
        <v>2</v>
      </c>
    </row>
    <row r="223" spans="1:17" ht="10.5" customHeight="1" x14ac:dyDescent="0.2">
      <c r="A223" s="13"/>
      <c r="B223" s="13"/>
      <c r="C223" s="14"/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2" customHeight="1" x14ac:dyDescent="0.2">
      <c r="A224" s="13">
        <v>2013</v>
      </c>
      <c r="B224" s="13">
        <v>572</v>
      </c>
      <c r="C224" s="15" t="s">
        <v>3</v>
      </c>
      <c r="D224" s="15"/>
      <c r="E224" s="15"/>
      <c r="F224" s="13">
        <v>50</v>
      </c>
      <c r="G224" s="11">
        <v>5.23</v>
      </c>
      <c r="H224" s="11"/>
      <c r="I224" s="12"/>
      <c r="J224" s="11">
        <v>5.15</v>
      </c>
      <c r="K224" s="11"/>
      <c r="L224" s="11"/>
      <c r="M224" s="11"/>
      <c r="N224" s="11">
        <v>27.56</v>
      </c>
      <c r="O224" s="11"/>
      <c r="P224" s="11">
        <v>177.6</v>
      </c>
      <c r="Q224" s="11">
        <v>3.32</v>
      </c>
    </row>
    <row r="225" spans="1:17" ht="10.5" customHeight="1" x14ac:dyDescent="0.2">
      <c r="A225" s="13"/>
      <c r="B225" s="13"/>
      <c r="C225" s="14" t="s">
        <v>2</v>
      </c>
      <c r="D225" s="14"/>
      <c r="E225" s="14"/>
      <c r="F225" s="13"/>
      <c r="G225" s="11"/>
      <c r="H225" s="11"/>
      <c r="I225" s="12"/>
      <c r="J225" s="11"/>
      <c r="K225" s="11"/>
      <c r="L225" s="11"/>
      <c r="M225" s="11"/>
      <c r="N225" s="11"/>
      <c r="O225" s="11"/>
      <c r="P225" s="11"/>
      <c r="Q225" s="11"/>
    </row>
    <row r="226" spans="1:17" ht="13.2" x14ac:dyDescent="0.2">
      <c r="A226" s="10" t="s">
        <v>1</v>
      </c>
      <c r="B226" s="10"/>
      <c r="C226" s="10"/>
      <c r="D226" s="10"/>
      <c r="E226" s="10"/>
      <c r="F226" s="9">
        <f>F224+F222</f>
        <v>200</v>
      </c>
      <c r="G226" s="2">
        <f>G224+G222</f>
        <v>9.6300000000000008</v>
      </c>
      <c r="H226" s="2"/>
      <c r="I226" s="2">
        <f>J224+J222</f>
        <v>8.9499999999999993</v>
      </c>
      <c r="J226" s="2"/>
      <c r="K226" s="2"/>
      <c r="L226" s="2"/>
      <c r="M226" s="3"/>
      <c r="N226" s="2">
        <f>N224+N222</f>
        <v>34.76</v>
      </c>
      <c r="O226" s="2"/>
      <c r="P226" s="8">
        <f>P224+P222</f>
        <v>257.60000000000002</v>
      </c>
      <c r="Q226" s="8">
        <f>Q224+Q222</f>
        <v>5.32</v>
      </c>
    </row>
    <row r="227" spans="1:17" ht="13.2" x14ac:dyDescent="0.2">
      <c r="A227" s="7" t="s">
        <v>0</v>
      </c>
      <c r="B227" s="6"/>
      <c r="C227" s="6"/>
      <c r="D227" s="6"/>
      <c r="E227" s="5"/>
      <c r="F227" s="4">
        <f>F226+F220+F202+F198</f>
        <v>1230</v>
      </c>
      <c r="G227" s="2">
        <f>G226+G220+G202+G198</f>
        <v>50.438000000000002</v>
      </c>
      <c r="H227" s="2"/>
      <c r="I227" s="2">
        <f>I220+I202+I198</f>
        <v>42.92</v>
      </c>
      <c r="J227" s="2"/>
      <c r="K227" s="2"/>
      <c r="L227" s="2"/>
      <c r="M227" s="3"/>
      <c r="N227" s="2">
        <f>N220+N202+N198</f>
        <v>157.00399999999999</v>
      </c>
      <c r="O227" s="2"/>
      <c r="P227" s="1">
        <f>P220+P202+P198</f>
        <v>1135.7</v>
      </c>
      <c r="Q227" s="1">
        <f>Q226+Q220+Q202+Q198</f>
        <v>35.298999999999999</v>
      </c>
    </row>
  </sheetData>
  <mergeCells count="971">
    <mergeCell ref="P224:P225"/>
    <mergeCell ref="Q224:Q225"/>
    <mergeCell ref="C225:E225"/>
    <mergeCell ref="A226:E226"/>
    <mergeCell ref="G226:H226"/>
    <mergeCell ref="I226:L226"/>
    <mergeCell ref="N226:O226"/>
    <mergeCell ref="A224:A225"/>
    <mergeCell ref="B224:B225"/>
    <mergeCell ref="C224:E224"/>
    <mergeCell ref="A227:E227"/>
    <mergeCell ref="G227:H227"/>
    <mergeCell ref="I227:L227"/>
    <mergeCell ref="N227:O227"/>
    <mergeCell ref="J224:M225"/>
    <mergeCell ref="N224:O225"/>
    <mergeCell ref="F224:F225"/>
    <mergeCell ref="G224:H225"/>
    <mergeCell ref="I224:I225"/>
    <mergeCell ref="A220:E220"/>
    <mergeCell ref="G220:H220"/>
    <mergeCell ref="I220:L220"/>
    <mergeCell ref="N220:O220"/>
    <mergeCell ref="A221:Q221"/>
    <mergeCell ref="A222:A223"/>
    <mergeCell ref="B222:B223"/>
    <mergeCell ref="C222:E222"/>
    <mergeCell ref="F222:F223"/>
    <mergeCell ref="G222:H223"/>
    <mergeCell ref="I222:I223"/>
    <mergeCell ref="J222:M223"/>
    <mergeCell ref="N222:O223"/>
    <mergeCell ref="P222:P223"/>
    <mergeCell ref="Q222:Q223"/>
    <mergeCell ref="C223:E223"/>
    <mergeCell ref="J216:M217"/>
    <mergeCell ref="N216:O217"/>
    <mergeCell ref="P216:P217"/>
    <mergeCell ref="Q216:Q217"/>
    <mergeCell ref="C217:E217"/>
    <mergeCell ref="I216:I217"/>
    <mergeCell ref="I218:I219"/>
    <mergeCell ref="J218:M219"/>
    <mergeCell ref="N218:O219"/>
    <mergeCell ref="P218:P219"/>
    <mergeCell ref="Q218:Q219"/>
    <mergeCell ref="C219:E219"/>
    <mergeCell ref="A218:A219"/>
    <mergeCell ref="B218:B219"/>
    <mergeCell ref="C218:E218"/>
    <mergeCell ref="F218:F219"/>
    <mergeCell ref="G218:H219"/>
    <mergeCell ref="A216:A217"/>
    <mergeCell ref="B216:B217"/>
    <mergeCell ref="C216:E216"/>
    <mergeCell ref="F216:F217"/>
    <mergeCell ref="G216:H217"/>
    <mergeCell ref="J212:M213"/>
    <mergeCell ref="N212:O213"/>
    <mergeCell ref="P212:P213"/>
    <mergeCell ref="Q212:Q213"/>
    <mergeCell ref="C213:E213"/>
    <mergeCell ref="I212:I213"/>
    <mergeCell ref="I214:I215"/>
    <mergeCell ref="J214:M215"/>
    <mergeCell ref="N214:O215"/>
    <mergeCell ref="P214:P215"/>
    <mergeCell ref="Q214:Q215"/>
    <mergeCell ref="C215:E215"/>
    <mergeCell ref="A214:A215"/>
    <mergeCell ref="B214:B215"/>
    <mergeCell ref="C214:E214"/>
    <mergeCell ref="F214:F215"/>
    <mergeCell ref="G214:H215"/>
    <mergeCell ref="A212:A213"/>
    <mergeCell ref="B212:B213"/>
    <mergeCell ref="C212:E212"/>
    <mergeCell ref="F212:F213"/>
    <mergeCell ref="G212:H213"/>
    <mergeCell ref="J210:M211"/>
    <mergeCell ref="N210:O211"/>
    <mergeCell ref="P210:P211"/>
    <mergeCell ref="Q210:Q211"/>
    <mergeCell ref="C211:E211"/>
    <mergeCell ref="J208:M209"/>
    <mergeCell ref="N208:O209"/>
    <mergeCell ref="P208:P209"/>
    <mergeCell ref="Q208:Q209"/>
    <mergeCell ref="B208:B209"/>
    <mergeCell ref="C208:E208"/>
    <mergeCell ref="F208:F209"/>
    <mergeCell ref="G208:H209"/>
    <mergeCell ref="I208:I209"/>
    <mergeCell ref="I210:I211"/>
    <mergeCell ref="P206:P207"/>
    <mergeCell ref="Q206:Q207"/>
    <mergeCell ref="C207:E207"/>
    <mergeCell ref="A210:A211"/>
    <mergeCell ref="B210:B211"/>
    <mergeCell ref="C210:E210"/>
    <mergeCell ref="F210:F211"/>
    <mergeCell ref="G210:H211"/>
    <mergeCell ref="C209:E209"/>
    <mergeCell ref="A208:A209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A203:Q203"/>
    <mergeCell ref="A204:A205"/>
    <mergeCell ref="B204:B205"/>
    <mergeCell ref="C204:E204"/>
    <mergeCell ref="F204:F205"/>
    <mergeCell ref="G204:H205"/>
    <mergeCell ref="I204:I205"/>
    <mergeCell ref="J204:M205"/>
    <mergeCell ref="N204:O205"/>
    <mergeCell ref="P204:P205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A202:E202"/>
    <mergeCell ref="G202:H202"/>
    <mergeCell ref="I202:L202"/>
    <mergeCell ref="N202:O202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P192:P193"/>
    <mergeCell ref="Q192:Q193"/>
    <mergeCell ref="C193:E193"/>
    <mergeCell ref="J196:M197"/>
    <mergeCell ref="N196:O197"/>
    <mergeCell ref="P196:P197"/>
    <mergeCell ref="Q196:Q197"/>
    <mergeCell ref="C197:E197"/>
    <mergeCell ref="Q194:Q195"/>
    <mergeCell ref="C195:E195"/>
    <mergeCell ref="J190:M191"/>
    <mergeCell ref="N190:O191"/>
    <mergeCell ref="P190:P191"/>
    <mergeCell ref="Q190:Q191"/>
    <mergeCell ref="C191:E191"/>
    <mergeCell ref="I190:I191"/>
    <mergeCell ref="C192:E192"/>
    <mergeCell ref="F192:F193"/>
    <mergeCell ref="A192:A193"/>
    <mergeCell ref="B192:B193"/>
    <mergeCell ref="I194:I195"/>
    <mergeCell ref="J194:M195"/>
    <mergeCell ref="N194:O195"/>
    <mergeCell ref="P194:P195"/>
    <mergeCell ref="G192:H193"/>
    <mergeCell ref="I192:I193"/>
    <mergeCell ref="J192:M193"/>
    <mergeCell ref="N192:O193"/>
    <mergeCell ref="A194:A195"/>
    <mergeCell ref="B194:B195"/>
    <mergeCell ref="C194:E194"/>
    <mergeCell ref="F194:F195"/>
    <mergeCell ref="G194:H195"/>
    <mergeCell ref="A190:A191"/>
    <mergeCell ref="B190:B191"/>
    <mergeCell ref="C190:E190"/>
    <mergeCell ref="F190:F191"/>
    <mergeCell ref="G190:H191"/>
    <mergeCell ref="Q186:Q187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E178:G178"/>
    <mergeCell ref="D179:J179"/>
    <mergeCell ref="I186:I187"/>
    <mergeCell ref="J186:M187"/>
    <mergeCell ref="N186:O187"/>
    <mergeCell ref="P186:P187"/>
    <mergeCell ref="F186:F187"/>
    <mergeCell ref="G186:H187"/>
    <mergeCell ref="A183:A184"/>
    <mergeCell ref="B183:B184"/>
    <mergeCell ref="C183:E184"/>
    <mergeCell ref="F183:F184"/>
    <mergeCell ref="G183:N183"/>
    <mergeCell ref="O183:P184"/>
    <mergeCell ref="P171:P172"/>
    <mergeCell ref="A175:E175"/>
    <mergeCell ref="G175:H175"/>
    <mergeCell ref="I175:L175"/>
    <mergeCell ref="N175:O175"/>
    <mergeCell ref="B181:P181"/>
    <mergeCell ref="A176:E176"/>
    <mergeCell ref="G176:H176"/>
    <mergeCell ref="I176:L176"/>
    <mergeCell ref="N176:O176"/>
    <mergeCell ref="J173:M174"/>
    <mergeCell ref="N173:O174"/>
    <mergeCell ref="P173:P174"/>
    <mergeCell ref="Q173:Q174"/>
    <mergeCell ref="C174:E174"/>
    <mergeCell ref="A171:A172"/>
    <mergeCell ref="B171:B172"/>
    <mergeCell ref="C171:E171"/>
    <mergeCell ref="F171:F172"/>
    <mergeCell ref="G171:H172"/>
    <mergeCell ref="A173:A174"/>
    <mergeCell ref="B173:B174"/>
    <mergeCell ref="C173:E173"/>
    <mergeCell ref="F173:F174"/>
    <mergeCell ref="G173:H174"/>
    <mergeCell ref="I173:I174"/>
    <mergeCell ref="J169:M170"/>
    <mergeCell ref="N169:O170"/>
    <mergeCell ref="P169:P170"/>
    <mergeCell ref="Q169:Q170"/>
    <mergeCell ref="C170:E170"/>
    <mergeCell ref="Q171:Q172"/>
    <mergeCell ref="C172:E172"/>
    <mergeCell ref="I171:I172"/>
    <mergeCell ref="J171:M172"/>
    <mergeCell ref="N171:O172"/>
    <mergeCell ref="A169:A170"/>
    <mergeCell ref="B169:B170"/>
    <mergeCell ref="C169:E169"/>
    <mergeCell ref="F169:F170"/>
    <mergeCell ref="G169:H170"/>
    <mergeCell ref="I169:I170"/>
    <mergeCell ref="B165:B166"/>
    <mergeCell ref="C165:E165"/>
    <mergeCell ref="F165:F166"/>
    <mergeCell ref="G165:H166"/>
    <mergeCell ref="I165:I166"/>
    <mergeCell ref="A168:Q168"/>
    <mergeCell ref="J165:M166"/>
    <mergeCell ref="N165:O166"/>
    <mergeCell ref="P165:P166"/>
    <mergeCell ref="Q165:Q166"/>
    <mergeCell ref="C166:E166"/>
    <mergeCell ref="A167:E167"/>
    <mergeCell ref="G167:H167"/>
    <mergeCell ref="I167:L167"/>
    <mergeCell ref="N167:O167"/>
    <mergeCell ref="A165:A166"/>
    <mergeCell ref="A161:E161"/>
    <mergeCell ref="G161:H161"/>
    <mergeCell ref="I161:L161"/>
    <mergeCell ref="N161:O161"/>
    <mergeCell ref="A162:Q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P163:P164"/>
    <mergeCell ref="Q163:Q164"/>
    <mergeCell ref="C164:E164"/>
    <mergeCell ref="J157:M158"/>
    <mergeCell ref="N157:O158"/>
    <mergeCell ref="P157:P158"/>
    <mergeCell ref="Q157:Q158"/>
    <mergeCell ref="C158:E158"/>
    <mergeCell ref="I157:I158"/>
    <mergeCell ref="I159:I160"/>
    <mergeCell ref="J159:M160"/>
    <mergeCell ref="N159:O160"/>
    <mergeCell ref="P159:P160"/>
    <mergeCell ref="Q159:Q160"/>
    <mergeCell ref="C160:E160"/>
    <mergeCell ref="A159:A160"/>
    <mergeCell ref="B159:B160"/>
    <mergeCell ref="C159:E159"/>
    <mergeCell ref="F159:F160"/>
    <mergeCell ref="G159:H160"/>
    <mergeCell ref="A157:A158"/>
    <mergeCell ref="B157:B158"/>
    <mergeCell ref="C157:E157"/>
    <mergeCell ref="F157:F158"/>
    <mergeCell ref="G157:H158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1:M152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B149:B150"/>
    <mergeCell ref="C149:E149"/>
    <mergeCell ref="F149:F150"/>
    <mergeCell ref="G149:H150"/>
    <mergeCell ref="I149:I150"/>
    <mergeCell ref="I151:I152"/>
    <mergeCell ref="P147:P148"/>
    <mergeCell ref="Q147:Q148"/>
    <mergeCell ref="C148:E148"/>
    <mergeCell ref="A151:A152"/>
    <mergeCell ref="B151:B152"/>
    <mergeCell ref="C151:E151"/>
    <mergeCell ref="F151:F152"/>
    <mergeCell ref="G151:H152"/>
    <mergeCell ref="C150:E150"/>
    <mergeCell ref="A149:A150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A144:Q144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P145:P146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Q141:Q142"/>
    <mergeCell ref="C142:E142"/>
    <mergeCell ref="A143:E143"/>
    <mergeCell ref="G143:H143"/>
    <mergeCell ref="I143:L143"/>
    <mergeCell ref="N143:O143"/>
    <mergeCell ref="A139:E139"/>
    <mergeCell ref="G139:H139"/>
    <mergeCell ref="I139:L139"/>
    <mergeCell ref="N139:O139"/>
    <mergeCell ref="A137:A138"/>
    <mergeCell ref="B137:B138"/>
    <mergeCell ref="C137:E137"/>
    <mergeCell ref="F137:F138"/>
    <mergeCell ref="G137:H138"/>
    <mergeCell ref="I137:I138"/>
    <mergeCell ref="P133:P134"/>
    <mergeCell ref="Q133:Q134"/>
    <mergeCell ref="C134:E134"/>
    <mergeCell ref="J137:M138"/>
    <mergeCell ref="N137:O138"/>
    <mergeCell ref="P137:P138"/>
    <mergeCell ref="Q137:Q138"/>
    <mergeCell ref="C138:E138"/>
    <mergeCell ref="Q135:Q136"/>
    <mergeCell ref="C136:E136"/>
    <mergeCell ref="J131:M132"/>
    <mergeCell ref="N131:O132"/>
    <mergeCell ref="P131:P132"/>
    <mergeCell ref="Q131:Q132"/>
    <mergeCell ref="C132:E132"/>
    <mergeCell ref="I131:I132"/>
    <mergeCell ref="C133:E133"/>
    <mergeCell ref="F133:F134"/>
    <mergeCell ref="A133:A134"/>
    <mergeCell ref="B133:B134"/>
    <mergeCell ref="I135:I136"/>
    <mergeCell ref="J135:M136"/>
    <mergeCell ref="N135:O136"/>
    <mergeCell ref="P135:P136"/>
    <mergeCell ref="G133:H134"/>
    <mergeCell ref="I133:I134"/>
    <mergeCell ref="J133:M134"/>
    <mergeCell ref="N133:O134"/>
    <mergeCell ref="A135:A136"/>
    <mergeCell ref="B135:B136"/>
    <mergeCell ref="C135:E135"/>
    <mergeCell ref="F135:F136"/>
    <mergeCell ref="G135:H136"/>
    <mergeCell ref="A131:A132"/>
    <mergeCell ref="B131:B132"/>
    <mergeCell ref="C131:E131"/>
    <mergeCell ref="F131:F132"/>
    <mergeCell ref="G131:H132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4:M105"/>
    <mergeCell ref="N104:O105"/>
    <mergeCell ref="P104:P105"/>
    <mergeCell ref="Q104:Q105"/>
    <mergeCell ref="C105:E105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I104:I105"/>
    <mergeCell ref="I102:I103"/>
    <mergeCell ref="C101:E101"/>
    <mergeCell ref="J98:M99"/>
    <mergeCell ref="N98:O99"/>
    <mergeCell ref="P98:P99"/>
    <mergeCell ref="Q98:Q99"/>
    <mergeCell ref="A104:A105"/>
    <mergeCell ref="B104:B105"/>
    <mergeCell ref="C104:E104"/>
    <mergeCell ref="F104:F105"/>
    <mergeCell ref="G104:H105"/>
    <mergeCell ref="I98:I99"/>
    <mergeCell ref="I100:I101"/>
    <mergeCell ref="J100:M101"/>
    <mergeCell ref="N100:O101"/>
    <mergeCell ref="P100:P101"/>
    <mergeCell ref="Q100:Q101"/>
    <mergeCell ref="C99:E99"/>
    <mergeCell ref="A98:A99"/>
    <mergeCell ref="B98:B99"/>
    <mergeCell ref="C98:E98"/>
    <mergeCell ref="F98:F99"/>
    <mergeCell ref="G98:H99"/>
    <mergeCell ref="J96:M97"/>
    <mergeCell ref="N96:O97"/>
    <mergeCell ref="P96:P97"/>
    <mergeCell ref="Q96:Q97"/>
    <mergeCell ref="C97:E97"/>
    <mergeCell ref="A100:A101"/>
    <mergeCell ref="B100:B101"/>
    <mergeCell ref="C100:E100"/>
    <mergeCell ref="F100:F101"/>
    <mergeCell ref="G100:H101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N90:O91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B90:B91"/>
    <mergeCell ref="C90:E90"/>
    <mergeCell ref="F90:F91"/>
    <mergeCell ref="G90:H91"/>
    <mergeCell ref="I90:I91"/>
    <mergeCell ref="J90:M91"/>
    <mergeCell ref="G86:H87"/>
    <mergeCell ref="I86:I87"/>
    <mergeCell ref="Q90:Q91"/>
    <mergeCell ref="C91:E91"/>
    <mergeCell ref="A92:E92"/>
    <mergeCell ref="G92:H92"/>
    <mergeCell ref="I92:L92"/>
    <mergeCell ref="N92:O92"/>
    <mergeCell ref="A89:Q89"/>
    <mergeCell ref="A90:A91"/>
    <mergeCell ref="Q82:Q83"/>
    <mergeCell ref="C83:E83"/>
    <mergeCell ref="A88:E88"/>
    <mergeCell ref="G88:H88"/>
    <mergeCell ref="I88:L88"/>
    <mergeCell ref="N88:O88"/>
    <mergeCell ref="A86:A87"/>
    <mergeCell ref="B86:B87"/>
    <mergeCell ref="C86:E86"/>
    <mergeCell ref="F86:F87"/>
    <mergeCell ref="J86:M87"/>
    <mergeCell ref="N86:O87"/>
    <mergeCell ref="P86:P87"/>
    <mergeCell ref="Q86:Q87"/>
    <mergeCell ref="C87:E87"/>
    <mergeCell ref="C82:E82"/>
    <mergeCell ref="F82:F83"/>
    <mergeCell ref="G82:H83"/>
    <mergeCell ref="I82:I83"/>
    <mergeCell ref="J82:M83"/>
    <mergeCell ref="Q84:Q85"/>
    <mergeCell ref="C85:E85"/>
    <mergeCell ref="J80:M81"/>
    <mergeCell ref="N80:O81"/>
    <mergeCell ref="P80:P81"/>
    <mergeCell ref="Q80:Q81"/>
    <mergeCell ref="C81:E81"/>
    <mergeCell ref="I80:I81"/>
    <mergeCell ref="N82:O83"/>
    <mergeCell ref="P82:P83"/>
    <mergeCell ref="I84:I85"/>
    <mergeCell ref="J84:M85"/>
    <mergeCell ref="N84:O85"/>
    <mergeCell ref="P84:P85"/>
    <mergeCell ref="A82:A83"/>
    <mergeCell ref="B82:B83"/>
    <mergeCell ref="A84:A85"/>
    <mergeCell ref="B84:B85"/>
    <mergeCell ref="C84:E84"/>
    <mergeCell ref="F84:F85"/>
    <mergeCell ref="G84:H85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L66:R66"/>
    <mergeCell ref="L67:R67"/>
    <mergeCell ref="E68:G68"/>
    <mergeCell ref="D69:J69"/>
    <mergeCell ref="B71:P71"/>
    <mergeCell ref="B61:E61"/>
    <mergeCell ref="G61:H61"/>
    <mergeCell ref="I61:L61"/>
    <mergeCell ref="N61:O61"/>
    <mergeCell ref="L63:R63"/>
    <mergeCell ref="P56:P57"/>
    <mergeCell ref="A60:E60"/>
    <mergeCell ref="G60:H60"/>
    <mergeCell ref="I60:L60"/>
    <mergeCell ref="N60:O60"/>
    <mergeCell ref="L65:R65"/>
    <mergeCell ref="L64:R64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B34:B35"/>
    <mergeCell ref="C34:E34"/>
    <mergeCell ref="F34:F35"/>
    <mergeCell ref="G34:H35"/>
    <mergeCell ref="I34:I35"/>
    <mergeCell ref="I36:I37"/>
    <mergeCell ref="P32:P33"/>
    <mergeCell ref="Q32:Q33"/>
    <mergeCell ref="C33:E33"/>
    <mergeCell ref="A36:A37"/>
    <mergeCell ref="B36:B37"/>
    <mergeCell ref="C36:E36"/>
    <mergeCell ref="F36:F37"/>
    <mergeCell ref="G36:H37"/>
    <mergeCell ref="C35:E35"/>
    <mergeCell ref="A34:A35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N32:O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188:M189"/>
    <mergeCell ref="N188:O189"/>
    <mergeCell ref="P188:P189"/>
    <mergeCell ref="D7:J7"/>
    <mergeCell ref="B9:P9"/>
    <mergeCell ref="A11:A12"/>
    <mergeCell ref="B11:B12"/>
    <mergeCell ref="C11:E12"/>
    <mergeCell ref="F11:F12"/>
    <mergeCell ref="G11:N11"/>
    <mergeCell ref="N129:O130"/>
    <mergeCell ref="P129:P130"/>
    <mergeCell ref="Q129:Q130"/>
    <mergeCell ref="C130:E130"/>
    <mergeCell ref="A188:A189"/>
    <mergeCell ref="B188:B189"/>
    <mergeCell ref="C188:E188"/>
    <mergeCell ref="F188:F189"/>
    <mergeCell ref="G188:H189"/>
    <mergeCell ref="I188:I189"/>
    <mergeCell ref="P78:P79"/>
    <mergeCell ref="Q78:Q79"/>
    <mergeCell ref="C79:E79"/>
    <mergeCell ref="A129:A130"/>
    <mergeCell ref="B129:B130"/>
    <mergeCell ref="C129:E129"/>
    <mergeCell ref="F129:F130"/>
    <mergeCell ref="G129:H130"/>
    <mergeCell ref="I129:I130"/>
    <mergeCell ref="J129:M130"/>
    <mergeCell ref="Q188:Q189"/>
    <mergeCell ref="C189:E189"/>
    <mergeCell ref="A78:A79"/>
    <mergeCell ref="B78:B79"/>
    <mergeCell ref="C78:E78"/>
    <mergeCell ref="F78:F79"/>
    <mergeCell ref="G78:H79"/>
    <mergeCell ref="I78:I79"/>
    <mergeCell ref="J78:M79"/>
    <mergeCell ref="N78:O7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2024-09-20T04:31:08Z</dcterms:created>
  <dcterms:modified xsi:type="dcterms:W3CDTF">2024-09-20T04:31:16Z</dcterms:modified>
</cp:coreProperties>
</file>