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6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N59" i="1" s="1"/>
  <c r="P42" i="1"/>
  <c r="Q42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2" i="1"/>
  <c r="G102" i="1"/>
  <c r="I102" i="1"/>
  <c r="N102" i="1"/>
  <c r="P102" i="1"/>
  <c r="Q102" i="1"/>
  <c r="F110" i="1"/>
  <c r="G110" i="1"/>
  <c r="G111" i="1" s="1"/>
  <c r="I110" i="1"/>
  <c r="I111" i="1" s="1"/>
  <c r="N110" i="1"/>
  <c r="P110" i="1"/>
  <c r="Q110" i="1"/>
  <c r="F111" i="1"/>
  <c r="N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49" i="1"/>
  <c r="G149" i="1"/>
  <c r="I149" i="1"/>
  <c r="N149" i="1"/>
  <c r="P149" i="1"/>
  <c r="Q149" i="1"/>
  <c r="F157" i="1"/>
  <c r="G157" i="1"/>
  <c r="I157" i="1"/>
  <c r="N157" i="1"/>
  <c r="P157" i="1"/>
  <c r="Q157" i="1"/>
  <c r="F165" i="1"/>
  <c r="G165" i="1"/>
  <c r="G166" i="1" s="1"/>
  <c r="I165" i="1"/>
  <c r="I166" i="1" s="1"/>
  <c r="N165" i="1"/>
  <c r="P165" i="1"/>
  <c r="Q165" i="1"/>
  <c r="Q166" i="1" s="1"/>
  <c r="F166" i="1"/>
  <c r="N166" i="1"/>
  <c r="P166" i="1"/>
  <c r="F184" i="1"/>
  <c r="G184" i="1"/>
  <c r="I184" i="1"/>
  <c r="N184" i="1"/>
  <c r="P184" i="1"/>
  <c r="Q184" i="1"/>
  <c r="F188" i="1"/>
  <c r="G188" i="1"/>
  <c r="I188" i="1"/>
  <c r="N188" i="1"/>
  <c r="N213" i="1" s="1"/>
  <c r="P188" i="1"/>
  <c r="P213" i="1" s="1"/>
  <c r="Q188" i="1"/>
  <c r="F204" i="1"/>
  <c r="G204" i="1"/>
  <c r="I204" i="1"/>
  <c r="N204" i="1"/>
  <c r="P204" i="1"/>
  <c r="Q204" i="1"/>
  <c r="Q213" i="1" s="1"/>
  <c r="F212" i="1"/>
  <c r="F213" i="1" s="1"/>
  <c r="G212" i="1"/>
  <c r="I212" i="1"/>
  <c r="N212" i="1"/>
  <c r="P212" i="1"/>
  <c r="Q212" i="1"/>
  <c r="G213" i="1"/>
  <c r="I213" i="1"/>
</calcChain>
</file>

<file path=xl/sharedStrings.xml><?xml version="1.0" encoding="utf-8"?>
<sst xmlns="http://schemas.openxmlformats.org/spreadsheetml/2006/main" count="332" uniqueCount="78">
  <si>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</si>
  <si>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</si>
  <si>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</si>
  <si>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</si>
  <si>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</si>
  <si>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150</t>
  </si>
  <si>
    <t>МОЛОКО</t>
  </si>
  <si>
    <t>Полдник</t>
  </si>
  <si>
    <t>концентрат киселя, сахар, вода</t>
  </si>
  <si>
    <t>КИСЕЛЬ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</si>
  <si>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</si>
  <si>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</si>
  <si>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</si>
  <si>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</si>
  <si>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</si>
  <si>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</si>
  <si>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</si>
  <si>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</si>
  <si>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картофель,морковь,молоко, масло сливочное)</t>
  </si>
  <si>
    <t>КАРТОФЕЛЬНОЕ ПЮРЕ С МОРКОВЬЮ</t>
  </si>
  <si>
    <t>(говядина, хлеб пшеничный,лук, соль йодированная, масло сливочное)</t>
  </si>
  <si>
    <t>ТЕФТЕЛИ ИЗ ГОВЯДИНЫ</t>
  </si>
  <si>
    <t>(картофель, морковь, лук, рыбная консерва,  масло сливочное)</t>
  </si>
  <si>
    <t>СУП С РЫБНЫМИ КОНСЕРВАМИ</t>
  </si>
  <si>
    <t>(морковь, масло растительное,свекла, соль йодированная)</t>
  </si>
  <si>
    <t>САЛАТ ИЗ СВЕКЛЫ И МОРКОВИ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</si>
  <si>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</si>
  <si>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</si>
  <si>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</si>
  <si>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</si>
  <si>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</si>
  <si>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</si>
  <si>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</si>
  <si>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</si>
  <si>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</si>
  <si>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</si>
  <si>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</si>
  <si>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</si>
  <si>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макароны)</t>
  </si>
  <si>
    <t>СУП МОЛОЧНЫЙ С МАК. ИЗДЕЛИЯМИ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</si>
  <si>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</si>
  <si>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</si>
  <si>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</si>
  <si>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</si>
  <si>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</si>
  <si>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</si>
  <si>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</si>
  <si>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</si>
  <si>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</si>
  <si>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</si>
  <si>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</si>
  <si>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</si>
  <si>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</si>
  <si>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</si>
  <si>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</si>
  <si>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</si>
  <si>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</si>
  <si>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</si>
  <si>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</si>
  <si>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</si>
  <si>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</si>
  <si>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42</t>
  </si>
  <si>
    <t>10,2</t>
  </si>
  <si>
    <t>0,2</t>
  </si>
  <si>
    <t>200</t>
  </si>
  <si>
    <t>40</t>
  </si>
  <si>
    <t>8,2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</si>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</sst>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39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56" t="s">
        <v>76</v>
      </c>
      <c r="M1" s="56"/>
      <c r="N1" s="56"/>
      <c r="O1" s="56"/>
      <c r="P1" s="56"/>
      <c r="Q1" s="56"/>
      <c r="R1" s="56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75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74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73</v>
      </c>
      <c r="M5" s="12"/>
      <c r="N5" s="12"/>
      <c r="O5" s="12"/>
      <c r="P5" s="12"/>
      <c r="Q5" s="12"/>
      <c r="R5" s="12"/>
    </row>
    <row r="6" spans="1:18" ht="18" customHeight="1" x14ac:dyDescent="0.2">
      <c r="E6" s="27" t="s">
        <v>52</v>
      </c>
      <c r="F6" s="27"/>
      <c r="G6" s="27"/>
    </row>
    <row r="7" spans="1:18" ht="14.1" customHeight="1" x14ac:dyDescent="0.2">
      <c r="D7" s="26">
        <v>45520</v>
      </c>
      <c r="E7" s="26"/>
      <c r="F7" s="26"/>
      <c r="G7" s="26"/>
      <c r="H7" s="26"/>
      <c r="I7" s="26"/>
      <c r="J7" s="26"/>
    </row>
    <row r="8" spans="1:18" ht="7.2" customHeight="1" x14ac:dyDescent="0.2"/>
    <row r="9" spans="1:18" ht="18" customHeight="1" x14ac:dyDescent="0.2">
      <c r="B9" s="25" t="s">
        <v>77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" customHeight="1" x14ac:dyDescent="0.2"/>
    <row r="11" spans="1:18" ht="25.5" customHeight="1" x14ac:dyDescent="0.2">
      <c r="A11" s="24" t="s">
        <v>50</v>
      </c>
      <c r="B11" s="24" t="s">
        <v>49</v>
      </c>
      <c r="C11" s="24" t="s">
        <v>48</v>
      </c>
      <c r="D11" s="24"/>
      <c r="E11" s="24"/>
      <c r="F11" s="24" t="s">
        <v>47</v>
      </c>
      <c r="G11" s="24" t="s">
        <v>46</v>
      </c>
      <c r="H11" s="24"/>
      <c r="I11" s="24"/>
      <c r="J11" s="24"/>
      <c r="K11" s="24"/>
      <c r="L11" s="24"/>
      <c r="M11" s="24"/>
      <c r="N11" s="24"/>
      <c r="O11" s="24" t="s">
        <v>45</v>
      </c>
      <c r="P11" s="24"/>
      <c r="Q11" s="24" t="s">
        <v>44</v>
      </c>
    </row>
    <row r="12" spans="1:18" ht="25.5" customHeight="1" x14ac:dyDescent="0.2">
      <c r="A12" s="24"/>
      <c r="B12" s="24"/>
      <c r="C12" s="24"/>
      <c r="D12" s="24"/>
      <c r="E12" s="24"/>
      <c r="F12" s="24"/>
      <c r="G12" s="24" t="s">
        <v>43</v>
      </c>
      <c r="H12" s="24"/>
      <c r="I12" s="24" t="s">
        <v>42</v>
      </c>
      <c r="J12" s="24"/>
      <c r="K12" s="24"/>
      <c r="L12" s="24"/>
      <c r="M12" s="24" t="s">
        <v>41</v>
      </c>
      <c r="N12" s="24"/>
      <c r="O12" s="24"/>
      <c r="P12" s="24"/>
      <c r="Q12" s="24"/>
    </row>
    <row r="13" spans="1:18" ht="14.1" customHeight="1" x14ac:dyDescent="0.2">
      <c r="A13" s="16" t="s">
        <v>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14</v>
      </c>
      <c r="B14" s="13">
        <v>171</v>
      </c>
      <c r="C14" s="15" t="s">
        <v>39</v>
      </c>
      <c r="D14" s="15"/>
      <c r="E14" s="15"/>
      <c r="F14" s="13" t="s">
        <v>64</v>
      </c>
      <c r="G14" s="11">
        <v>5.7</v>
      </c>
      <c r="H14" s="11"/>
      <c r="I14" s="12"/>
      <c r="J14" s="11">
        <v>5.26</v>
      </c>
      <c r="K14" s="11"/>
      <c r="L14" s="11"/>
      <c r="M14" s="11"/>
      <c r="N14" s="11">
        <v>19</v>
      </c>
      <c r="O14" s="11"/>
      <c r="P14" s="11">
        <v>146</v>
      </c>
      <c r="Q14" s="11">
        <v>0.9</v>
      </c>
    </row>
    <row r="15" spans="1:18" ht="9.75" customHeight="1" x14ac:dyDescent="0.2">
      <c r="A15" s="13"/>
      <c r="B15" s="13"/>
      <c r="C15" s="23" t="s">
        <v>38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14</v>
      </c>
      <c r="B16" s="13" t="s">
        <v>37</v>
      </c>
      <c r="C16" s="15" t="s">
        <v>36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11</v>
      </c>
    </row>
    <row r="17" spans="1:17" ht="9.75" customHeight="1" x14ac:dyDescent="0.2">
      <c r="A17" s="13"/>
      <c r="B17" s="13"/>
      <c r="C17" s="14" t="s">
        <v>35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14</v>
      </c>
      <c r="B18" s="13" t="s">
        <v>34</v>
      </c>
      <c r="C18" s="15" t="s">
        <v>33</v>
      </c>
      <c r="D18" s="15"/>
      <c r="E18" s="15"/>
      <c r="F18" s="13" t="s">
        <v>71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11</v>
      </c>
    </row>
    <row r="19" spans="1:17" ht="9.75" customHeight="1" x14ac:dyDescent="0.2">
      <c r="A19" s="13"/>
      <c r="B19" s="13"/>
      <c r="C19" s="14" t="s">
        <v>32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507</v>
      </c>
      <c r="C20" s="18" t="s">
        <v>31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2">
      <c r="A21" s="13"/>
      <c r="B21" s="13"/>
      <c r="C21" s="17" t="s">
        <v>30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9.23</v>
      </c>
      <c r="H22" s="2"/>
      <c r="I22" s="2">
        <f>J20+J18+J16+J14</f>
        <v>11.489999999999998</v>
      </c>
      <c r="J22" s="2"/>
      <c r="K22" s="2"/>
      <c r="L22" s="2"/>
      <c r="M22" s="3"/>
      <c r="N22" s="2">
        <f>N20+N18+N16+N14</f>
        <v>49.839999999999996</v>
      </c>
      <c r="O22" s="2"/>
      <c r="P22" s="8">
        <f>P20+P18+P16+P14</f>
        <v>339</v>
      </c>
      <c r="Q22" s="8">
        <f>Q20+Q18+Q16+Q14</f>
        <v>2.2000000000000002</v>
      </c>
    </row>
    <row r="23" spans="1:17" ht="14.1" customHeight="1" x14ac:dyDescent="0.2">
      <c r="A23" s="16" t="s">
        <v>29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52" t="s">
        <v>14</v>
      </c>
      <c r="B24" s="52">
        <v>538</v>
      </c>
      <c r="C24" s="55" t="s">
        <v>28</v>
      </c>
      <c r="D24" s="54"/>
      <c r="E24" s="53"/>
      <c r="F24" s="52">
        <v>120</v>
      </c>
      <c r="G24" s="49">
        <v>0.42</v>
      </c>
      <c r="H24" s="48"/>
      <c r="I24" s="51"/>
      <c r="J24" s="49">
        <v>0.18</v>
      </c>
      <c r="K24" s="50"/>
      <c r="L24" s="50"/>
      <c r="M24" s="48"/>
      <c r="N24" s="49">
        <v>13.7</v>
      </c>
      <c r="O24" s="48"/>
      <c r="P24" s="47">
        <v>58.2</v>
      </c>
      <c r="Q24" s="47">
        <v>42</v>
      </c>
    </row>
    <row r="25" spans="1:17" ht="9.75" customHeight="1" x14ac:dyDescent="0.2">
      <c r="A25" s="44"/>
      <c r="B25" s="44"/>
      <c r="C25" s="46" t="s">
        <v>27</v>
      </c>
      <c r="D25" s="14"/>
      <c r="E25" s="45"/>
      <c r="F25" s="44"/>
      <c r="G25" s="41"/>
      <c r="H25" s="40"/>
      <c r="I25" s="43"/>
      <c r="J25" s="41"/>
      <c r="K25" s="42"/>
      <c r="L25" s="42"/>
      <c r="M25" s="40"/>
      <c r="N25" s="41"/>
      <c r="O25" s="40"/>
      <c r="P25" s="39"/>
      <c r="Q25" s="39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6" t="s">
        <v>26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2021</v>
      </c>
      <c r="B28" s="13">
        <v>27</v>
      </c>
      <c r="C28" s="18" t="s">
        <v>25</v>
      </c>
      <c r="D28" s="15"/>
      <c r="E28" s="15"/>
      <c r="F28" s="13" t="s">
        <v>70</v>
      </c>
      <c r="G28" s="11">
        <v>0.78</v>
      </c>
      <c r="H28" s="11"/>
      <c r="I28" s="12"/>
      <c r="J28" s="11">
        <v>3.66</v>
      </c>
      <c r="K28" s="11"/>
      <c r="L28" s="11"/>
      <c r="M28" s="11"/>
      <c r="N28" s="11">
        <v>4.38</v>
      </c>
      <c r="O28" s="11"/>
      <c r="P28" s="11">
        <v>53.4</v>
      </c>
      <c r="Q28" s="11"/>
    </row>
    <row r="29" spans="1:17" ht="16.95" customHeight="1" x14ac:dyDescent="0.2">
      <c r="A29" s="13"/>
      <c r="B29" s="13"/>
      <c r="C29" s="17" t="s">
        <v>24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14</v>
      </c>
      <c r="B30" s="13">
        <v>159</v>
      </c>
      <c r="C30" s="18" t="s">
        <v>23</v>
      </c>
      <c r="D30" s="15"/>
      <c r="E30" s="15"/>
      <c r="F30" s="13" t="s">
        <v>64</v>
      </c>
      <c r="G30" s="11">
        <v>7.38</v>
      </c>
      <c r="H30" s="11"/>
      <c r="I30" s="12"/>
      <c r="J30" s="11">
        <v>5.78</v>
      </c>
      <c r="K30" s="11"/>
      <c r="L30" s="11"/>
      <c r="M30" s="11"/>
      <c r="N30" s="11">
        <v>12.84</v>
      </c>
      <c r="O30" s="11"/>
      <c r="P30" s="11">
        <v>133</v>
      </c>
      <c r="Q30" s="11">
        <v>6.32</v>
      </c>
    </row>
    <row r="31" spans="1:17" ht="18.75" customHeight="1" x14ac:dyDescent="0.2">
      <c r="A31" s="13"/>
      <c r="B31" s="13"/>
      <c r="C31" s="19" t="s">
        <v>22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>
        <v>2013</v>
      </c>
      <c r="B32" s="13">
        <v>435</v>
      </c>
      <c r="C32" s="18" t="s">
        <v>19</v>
      </c>
      <c r="D32" s="15"/>
      <c r="E32" s="15"/>
      <c r="F32" s="13">
        <v>130</v>
      </c>
      <c r="G32" s="11">
        <v>2.34</v>
      </c>
      <c r="H32" s="11"/>
      <c r="I32" s="12"/>
      <c r="J32" s="11">
        <v>5.87</v>
      </c>
      <c r="K32" s="11"/>
      <c r="L32" s="11"/>
      <c r="M32" s="11"/>
      <c r="N32" s="11">
        <v>11</v>
      </c>
      <c r="O32" s="11"/>
      <c r="P32" s="11">
        <v>107</v>
      </c>
      <c r="Q32" s="11">
        <v>3.39</v>
      </c>
    </row>
    <row r="33" spans="1:17" ht="9" customHeight="1" x14ac:dyDescent="0.2">
      <c r="A33" s="13"/>
      <c r="B33" s="13"/>
      <c r="C33" s="17" t="s">
        <v>18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394</v>
      </c>
      <c r="C34" s="15" t="s">
        <v>21</v>
      </c>
      <c r="D34" s="15"/>
      <c r="E34" s="15"/>
      <c r="F34" s="13">
        <v>70</v>
      </c>
      <c r="G34" s="11">
        <v>10</v>
      </c>
      <c r="H34" s="11"/>
      <c r="I34" s="12"/>
      <c r="J34" s="11">
        <v>8.9</v>
      </c>
      <c r="K34" s="11"/>
      <c r="L34" s="11"/>
      <c r="M34" s="11"/>
      <c r="N34" s="11">
        <v>6.09</v>
      </c>
      <c r="O34" s="11"/>
      <c r="P34" s="11">
        <v>143</v>
      </c>
      <c r="Q34" s="11">
        <v>1.8</v>
      </c>
    </row>
    <row r="35" spans="1:17" ht="18" customHeight="1" x14ac:dyDescent="0.2">
      <c r="A35" s="13"/>
      <c r="B35" s="13"/>
      <c r="C35" s="14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14</v>
      </c>
      <c r="B36" s="13" t="s">
        <v>17</v>
      </c>
      <c r="C36" s="15" t="s">
        <v>16</v>
      </c>
      <c r="D36" s="15"/>
      <c r="E36" s="15"/>
      <c r="F36" s="13" t="s">
        <v>69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14" t="s">
        <v>15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14</v>
      </c>
      <c r="B38" s="13" t="s">
        <v>13</v>
      </c>
      <c r="C38" s="15" t="s">
        <v>12</v>
      </c>
      <c r="D38" s="15"/>
      <c r="E38" s="15"/>
      <c r="F38" s="13" t="s">
        <v>68</v>
      </c>
      <c r="G38" s="11" t="s">
        <v>67</v>
      </c>
      <c r="H38" s="11"/>
      <c r="I38" s="12"/>
      <c r="J38" s="11" t="s">
        <v>63</v>
      </c>
      <c r="K38" s="11"/>
      <c r="L38" s="11"/>
      <c r="M38" s="11"/>
      <c r="N38" s="11" t="s">
        <v>66</v>
      </c>
      <c r="O38" s="11"/>
      <c r="P38" s="11" t="s">
        <v>65</v>
      </c>
      <c r="Q38" s="11" t="s">
        <v>11</v>
      </c>
    </row>
    <row r="39" spans="1:17" ht="9.75" customHeight="1" x14ac:dyDescent="0.2">
      <c r="A39" s="13"/>
      <c r="B39" s="13"/>
      <c r="C39" s="14" t="s">
        <v>10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>
        <v>2013</v>
      </c>
      <c r="B40" s="13">
        <v>516</v>
      </c>
      <c r="C40" s="15" t="s">
        <v>9</v>
      </c>
      <c r="D40" s="15"/>
      <c r="E40" s="15"/>
      <c r="F40" s="13" t="s">
        <v>64</v>
      </c>
      <c r="G40" s="11">
        <v>1.4</v>
      </c>
      <c r="H40" s="11"/>
      <c r="I40" s="12"/>
      <c r="J40" s="11">
        <v>0</v>
      </c>
      <c r="K40" s="11"/>
      <c r="L40" s="11"/>
      <c r="M40" s="11"/>
      <c r="N40" s="11">
        <v>29</v>
      </c>
      <c r="O40" s="11"/>
      <c r="P40" s="11">
        <v>122</v>
      </c>
      <c r="Q40" s="11">
        <v>0</v>
      </c>
    </row>
    <row r="41" spans="1:17" ht="9.75" customHeight="1" x14ac:dyDescent="0.2">
      <c r="A41" s="13"/>
      <c r="B41" s="13"/>
      <c r="C41" s="14" t="s">
        <v>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F40+F38+F36+F34+F32+F30+F28</f>
        <v>710</v>
      </c>
      <c r="G42" s="2">
        <f>G40+G38+G36+G34+G32+G30+G28</f>
        <v>33.700000000000003</v>
      </c>
      <c r="H42" s="2"/>
      <c r="I42" s="2">
        <f>J40+J38+J36+J34+J32+J30+J28</f>
        <v>31.910000000000004</v>
      </c>
      <c r="J42" s="2"/>
      <c r="K42" s="2"/>
      <c r="L42" s="2"/>
      <c r="M42" s="3"/>
      <c r="N42" s="2">
        <f>N40+N38+N36+N34+N32+N30+N28</f>
        <v>78.010000000000005</v>
      </c>
      <c r="O42" s="2"/>
      <c r="P42" s="8">
        <f>P40+P38+P36+P34+P32+P30+P28</f>
        <v>730.4</v>
      </c>
      <c r="Q42" s="8">
        <f>Q40+Q38+Q36+Q34+Q32+Q30+Q28</f>
        <v>12.11</v>
      </c>
    </row>
    <row r="43" spans="1:17" ht="14.1" customHeight="1" x14ac:dyDescent="0.2">
      <c r="A43" s="16" t="s">
        <v>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35" customHeight="1" x14ac:dyDescent="0.2">
      <c r="A44" s="13">
        <v>2013</v>
      </c>
      <c r="B44" s="13" t="s">
        <v>55</v>
      </c>
      <c r="C44" s="15" t="s">
        <v>54</v>
      </c>
      <c r="D44" s="15"/>
      <c r="E44" s="15"/>
      <c r="F44" s="13">
        <v>200</v>
      </c>
      <c r="G44" s="11" t="s">
        <v>63</v>
      </c>
      <c r="H44" s="11"/>
      <c r="I44" s="12"/>
      <c r="J44" s="11"/>
      <c r="K44" s="11"/>
      <c r="L44" s="11"/>
      <c r="M44" s="11"/>
      <c r="N44" s="11" t="s">
        <v>62</v>
      </c>
      <c r="O44" s="11"/>
      <c r="P44" s="11" t="s">
        <v>61</v>
      </c>
      <c r="Q44" s="11" t="s">
        <v>11</v>
      </c>
    </row>
    <row r="45" spans="1:17" ht="9.75" customHeight="1" x14ac:dyDescent="0.2">
      <c r="A45" s="13"/>
      <c r="B45" s="13"/>
      <c r="C45" s="14" t="s">
        <v>53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9.75" customHeight="1" x14ac:dyDescent="0.2">
      <c r="A46" s="13">
        <v>2013</v>
      </c>
      <c r="B46" s="13">
        <v>327</v>
      </c>
      <c r="C46" s="15" t="s">
        <v>4</v>
      </c>
      <c r="D46" s="15"/>
      <c r="E46" s="15"/>
      <c r="F46" s="13">
        <v>60</v>
      </c>
      <c r="G46" s="11">
        <v>9.6</v>
      </c>
      <c r="H46" s="11"/>
      <c r="I46" s="12"/>
      <c r="J46" s="11">
        <v>7.4</v>
      </c>
      <c r="K46" s="11"/>
      <c r="L46" s="11"/>
      <c r="M46" s="11"/>
      <c r="N46" s="11">
        <v>12.1</v>
      </c>
      <c r="O46" s="11"/>
      <c r="P46" s="11">
        <v>154.4</v>
      </c>
      <c r="Q46" s="11">
        <v>0.16</v>
      </c>
    </row>
    <row r="47" spans="1:17" ht="9.75" customHeight="1" x14ac:dyDescent="0.2">
      <c r="A47" s="13"/>
      <c r="B47" s="13"/>
      <c r="C47" s="14" t="s">
        <v>3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35" customHeight="1" x14ac:dyDescent="0.2">
      <c r="A48" s="13">
        <v>2013</v>
      </c>
      <c r="B48" s="13">
        <v>490</v>
      </c>
      <c r="C48" s="15" t="s">
        <v>2</v>
      </c>
      <c r="D48" s="15"/>
      <c r="E48" s="15"/>
      <c r="F48" s="13">
        <v>30</v>
      </c>
      <c r="G48" s="11">
        <v>2.16</v>
      </c>
      <c r="H48" s="11"/>
      <c r="I48" s="12"/>
      <c r="J48" s="11">
        <v>2.5499999999999998</v>
      </c>
      <c r="K48" s="11"/>
      <c r="L48" s="11"/>
      <c r="M48" s="11"/>
      <c r="N48" s="11">
        <v>16.649999999999999</v>
      </c>
      <c r="O48" s="11"/>
      <c r="P48" s="11">
        <v>98.4</v>
      </c>
      <c r="Q48" s="11">
        <v>0.3</v>
      </c>
    </row>
    <row r="49" spans="1:18" ht="15.75" customHeight="1" x14ac:dyDescent="0.2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F48+F46+F44</f>
        <v>290</v>
      </c>
      <c r="G50" s="22">
        <f>G48+G46+G44</f>
        <v>11.959999999999999</v>
      </c>
      <c r="H50" s="21"/>
      <c r="I50" s="22">
        <f>J48+J46+J44</f>
        <v>9.9499999999999993</v>
      </c>
      <c r="J50" s="32"/>
      <c r="K50" s="32"/>
      <c r="L50" s="21"/>
      <c r="M50" s="3"/>
      <c r="N50" s="22">
        <f>N48+N46+N44</f>
        <v>38.950000000000003</v>
      </c>
      <c r="O50" s="21"/>
      <c r="P50" s="8">
        <f>P48+P46+P44</f>
        <v>294.8</v>
      </c>
      <c r="Q50" s="8">
        <f>Q48+Q46+Q44</f>
        <v>0.45999999999999996</v>
      </c>
    </row>
    <row r="51" spans="1:18" ht="14.1" customHeight="1" x14ac:dyDescent="0.2">
      <c r="A51" s="16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13" t="s">
        <v>14</v>
      </c>
      <c r="B52" s="13">
        <v>274</v>
      </c>
      <c r="C52" s="15" t="s">
        <v>57</v>
      </c>
      <c r="D52" s="15"/>
      <c r="E52" s="15"/>
      <c r="F52" s="13" t="s">
        <v>64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2">
      <c r="A53" s="13"/>
      <c r="B53" s="13"/>
      <c r="C53" s="23" t="s">
        <v>56</v>
      </c>
      <c r="D53" s="23"/>
      <c r="E53" s="23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14</v>
      </c>
      <c r="B54" s="13" t="s">
        <v>37</v>
      </c>
      <c r="C54" s="15" t="s">
        <v>36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11</v>
      </c>
    </row>
    <row r="55" spans="1:18" ht="9.75" customHeight="1" x14ac:dyDescent="0.2">
      <c r="A55" s="13"/>
      <c r="B55" s="13"/>
      <c r="C55" s="14" t="s">
        <v>35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 t="s">
        <v>55</v>
      </c>
      <c r="C56" s="15" t="s">
        <v>54</v>
      </c>
      <c r="D56" s="15"/>
      <c r="E56" s="15"/>
      <c r="F56" s="13">
        <v>200</v>
      </c>
      <c r="G56" s="11" t="s">
        <v>63</v>
      </c>
      <c r="H56" s="11"/>
      <c r="I56" s="12"/>
      <c r="J56" s="11"/>
      <c r="K56" s="11"/>
      <c r="L56" s="11"/>
      <c r="M56" s="11"/>
      <c r="N56" s="11" t="s">
        <v>62</v>
      </c>
      <c r="O56" s="11"/>
      <c r="P56" s="11" t="s">
        <v>61</v>
      </c>
      <c r="Q56" s="11" t="s">
        <v>11</v>
      </c>
    </row>
    <row r="57" spans="1:18" ht="9.75" customHeight="1" x14ac:dyDescent="0.2">
      <c r="A57" s="13"/>
      <c r="B57" s="13"/>
      <c r="C57" s="14" t="s">
        <v>53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7.74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56</v>
      </c>
      <c r="O58" s="2"/>
      <c r="P58" s="8">
        <f>P56+P54+P52</f>
        <v>340</v>
      </c>
      <c r="Q58" s="8">
        <f>Q56+Q54+Q52</f>
        <v>1.54</v>
      </c>
    </row>
    <row r="59" spans="1:18" ht="14.1" customHeight="1" x14ac:dyDescent="0.2">
      <c r="A59" s="31" t="s">
        <v>60</v>
      </c>
      <c r="B59" s="30"/>
      <c r="C59" s="29"/>
      <c r="D59" s="29"/>
      <c r="E59" s="28"/>
      <c r="F59" s="9">
        <f>F58+F50+F42+F26+F22</f>
        <v>1985</v>
      </c>
      <c r="G59" s="2">
        <f>G58+G50+G42+G26+G22</f>
        <v>63.050000000000011</v>
      </c>
      <c r="H59" s="2"/>
      <c r="I59" s="2">
        <f>I58+I50+I42+I26+I22</f>
        <v>62.95</v>
      </c>
      <c r="J59" s="2"/>
      <c r="K59" s="2"/>
      <c r="L59" s="2"/>
      <c r="M59" s="3"/>
      <c r="N59" s="2">
        <f>N50+N42+N26+N22</f>
        <v>180.5</v>
      </c>
      <c r="O59" s="2"/>
      <c r="P59" s="8">
        <f>P58+P50+P42+P26+P22</f>
        <v>1762.3999999999999</v>
      </c>
      <c r="Q59" s="8">
        <f>Q58+Q50+Q42+Q26+Q22</f>
        <v>58.31</v>
      </c>
    </row>
    <row r="61" spans="1:18" ht="12.75" customHeight="1" x14ac:dyDescent="0.2">
      <c r="L61" s="56" t="s">
        <v>76</v>
      </c>
      <c r="M61" s="56"/>
      <c r="N61" s="56"/>
      <c r="O61" s="56"/>
      <c r="P61" s="56"/>
      <c r="Q61" s="56"/>
      <c r="R61" s="56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75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74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73</v>
      </c>
      <c r="M65" s="12"/>
      <c r="N65" s="12"/>
      <c r="O65" s="12"/>
      <c r="P65" s="12"/>
      <c r="Q65" s="12"/>
      <c r="R65" s="12"/>
    </row>
    <row r="66" spans="1:18" ht="22.8" x14ac:dyDescent="0.2">
      <c r="E66" s="27" t="s">
        <v>52</v>
      </c>
      <c r="F66" s="27"/>
      <c r="G66" s="27"/>
    </row>
    <row r="67" spans="1:18" ht="15.6" x14ac:dyDescent="0.2">
      <c r="D67" s="26">
        <v>45520</v>
      </c>
      <c r="E67" s="26"/>
      <c r="F67" s="26"/>
      <c r="G67" s="26"/>
      <c r="H67" s="26"/>
      <c r="I67" s="26"/>
      <c r="J67" s="26"/>
    </row>
    <row r="69" spans="1:18" ht="17.399999999999999" x14ac:dyDescent="0.2">
      <c r="B69" s="25" t="s">
        <v>72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1" spans="1:18" ht="12" x14ac:dyDescent="0.2">
      <c r="A71" s="24" t="s">
        <v>50</v>
      </c>
      <c r="B71" s="24" t="s">
        <v>49</v>
      </c>
      <c r="C71" s="24" t="s">
        <v>48</v>
      </c>
      <c r="D71" s="24"/>
      <c r="E71" s="24"/>
      <c r="F71" s="24" t="s">
        <v>47</v>
      </c>
      <c r="G71" s="24" t="s">
        <v>46</v>
      </c>
      <c r="H71" s="24"/>
      <c r="I71" s="24"/>
      <c r="J71" s="24"/>
      <c r="K71" s="24"/>
      <c r="L71" s="24"/>
      <c r="M71" s="24"/>
      <c r="N71" s="24"/>
      <c r="O71" s="24" t="s">
        <v>45</v>
      </c>
      <c r="P71" s="24"/>
      <c r="Q71" s="24" t="s">
        <v>44</v>
      </c>
    </row>
    <row r="72" spans="1:18" ht="12" x14ac:dyDescent="0.2">
      <c r="A72" s="24"/>
      <c r="B72" s="24"/>
      <c r="C72" s="24"/>
      <c r="D72" s="24"/>
      <c r="E72" s="24"/>
      <c r="F72" s="24"/>
      <c r="G72" s="24" t="s">
        <v>43</v>
      </c>
      <c r="H72" s="24"/>
      <c r="I72" s="24" t="s">
        <v>42</v>
      </c>
      <c r="J72" s="24"/>
      <c r="K72" s="24"/>
      <c r="L72" s="24"/>
      <c r="M72" s="24" t="s">
        <v>41</v>
      </c>
      <c r="N72" s="24"/>
      <c r="O72" s="24"/>
      <c r="P72" s="24"/>
      <c r="Q72" s="24"/>
    </row>
    <row r="73" spans="1:18" ht="13.8" x14ac:dyDescent="0.2">
      <c r="A73" s="16" t="s">
        <v>40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2">
      <c r="A74" s="13" t="s">
        <v>14</v>
      </c>
      <c r="B74" s="13">
        <v>171</v>
      </c>
      <c r="C74" s="15" t="s">
        <v>39</v>
      </c>
      <c r="D74" s="15"/>
      <c r="E74" s="15"/>
      <c r="F74" s="13" t="s">
        <v>64</v>
      </c>
      <c r="G74" s="11">
        <v>5.7</v>
      </c>
      <c r="H74" s="11"/>
      <c r="I74" s="12"/>
      <c r="J74" s="11">
        <v>5.26</v>
      </c>
      <c r="K74" s="11"/>
      <c r="L74" s="11"/>
      <c r="M74" s="11"/>
      <c r="N74" s="11">
        <v>19</v>
      </c>
      <c r="O74" s="11"/>
      <c r="P74" s="11">
        <v>146</v>
      </c>
      <c r="Q74" s="11">
        <v>0.9</v>
      </c>
    </row>
    <row r="75" spans="1:18" ht="14.25" customHeight="1" x14ac:dyDescent="0.2">
      <c r="A75" s="13"/>
      <c r="B75" s="13"/>
      <c r="C75" s="23" t="s">
        <v>38</v>
      </c>
      <c r="D75" s="23"/>
      <c r="E75" s="23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2">
      <c r="A76" s="13" t="s">
        <v>14</v>
      </c>
      <c r="B76" s="13" t="s">
        <v>37</v>
      </c>
      <c r="C76" s="15" t="s">
        <v>36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11</v>
      </c>
    </row>
    <row r="77" spans="1:18" ht="10.5" customHeight="1" x14ac:dyDescent="0.2">
      <c r="A77" s="13"/>
      <c r="B77" s="13"/>
      <c r="C77" s="14" t="s">
        <v>35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14</v>
      </c>
      <c r="B78" s="13" t="s">
        <v>34</v>
      </c>
      <c r="C78" s="15" t="s">
        <v>33</v>
      </c>
      <c r="D78" s="15"/>
      <c r="E78" s="15"/>
      <c r="F78" s="13" t="s">
        <v>71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11</v>
      </c>
    </row>
    <row r="79" spans="1:18" ht="10.5" customHeight="1" x14ac:dyDescent="0.2">
      <c r="A79" s="13"/>
      <c r="B79" s="13"/>
      <c r="C79" s="14" t="s">
        <v>32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>
        <v>2013</v>
      </c>
      <c r="B80" s="13">
        <v>507</v>
      </c>
      <c r="C80" s="18" t="s">
        <v>31</v>
      </c>
      <c r="D80" s="15"/>
      <c r="E80" s="15"/>
      <c r="F80" s="13">
        <v>200</v>
      </c>
      <c r="G80" s="11">
        <v>1.5</v>
      </c>
      <c r="H80" s="11"/>
      <c r="I80" s="12"/>
      <c r="J80" s="11">
        <v>1.3</v>
      </c>
      <c r="K80" s="11"/>
      <c r="L80" s="11"/>
      <c r="M80" s="11"/>
      <c r="N80" s="11">
        <v>17.399999999999999</v>
      </c>
      <c r="O80" s="11"/>
      <c r="P80" s="11">
        <v>87</v>
      </c>
      <c r="Q80" s="11">
        <v>1.3</v>
      </c>
    </row>
    <row r="81" spans="1:17" ht="10.5" customHeight="1" x14ac:dyDescent="0.2">
      <c r="A81" s="13"/>
      <c r="B81" s="13"/>
      <c r="C81" s="17" t="s">
        <v>30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9.23</v>
      </c>
      <c r="H82" s="2"/>
      <c r="I82" s="2">
        <f>J80+J78+J76+J74</f>
        <v>11.489999999999998</v>
      </c>
      <c r="J82" s="2"/>
      <c r="K82" s="2"/>
      <c r="L82" s="2"/>
      <c r="M82" s="3"/>
      <c r="N82" s="2">
        <f>N80+N78+N76+N74</f>
        <v>49.839999999999996</v>
      </c>
      <c r="O82" s="2"/>
      <c r="P82" s="8">
        <f>P80+P78+P76+P74</f>
        <v>339</v>
      </c>
      <c r="Q82" s="8">
        <f>Q80+Q78+Q76+Q74</f>
        <v>2.2000000000000002</v>
      </c>
    </row>
    <row r="83" spans="1:17" ht="15" customHeight="1" x14ac:dyDescent="0.2">
      <c r="A83" s="16" t="s">
        <v>29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2">
      <c r="A84" s="52" t="s">
        <v>14</v>
      </c>
      <c r="B84" s="52">
        <v>538</v>
      </c>
      <c r="C84" s="55" t="s">
        <v>28</v>
      </c>
      <c r="D84" s="54"/>
      <c r="E84" s="53"/>
      <c r="F84" s="52">
        <v>120</v>
      </c>
      <c r="G84" s="49">
        <v>0.42</v>
      </c>
      <c r="H84" s="48"/>
      <c r="I84" s="51"/>
      <c r="J84" s="49">
        <v>0.18</v>
      </c>
      <c r="K84" s="50"/>
      <c r="L84" s="50"/>
      <c r="M84" s="48"/>
      <c r="N84" s="49">
        <v>13.7</v>
      </c>
      <c r="O84" s="48"/>
      <c r="P84" s="47">
        <v>58.2</v>
      </c>
      <c r="Q84" s="47">
        <v>42</v>
      </c>
    </row>
    <row r="85" spans="1:17" ht="10.5" customHeight="1" x14ac:dyDescent="0.2">
      <c r="A85" s="44"/>
      <c r="B85" s="44"/>
      <c r="C85" s="46" t="s">
        <v>27</v>
      </c>
      <c r="D85" s="14"/>
      <c r="E85" s="45"/>
      <c r="F85" s="44"/>
      <c r="G85" s="41"/>
      <c r="H85" s="40"/>
      <c r="I85" s="43"/>
      <c r="J85" s="41"/>
      <c r="K85" s="42"/>
      <c r="L85" s="42"/>
      <c r="M85" s="40"/>
      <c r="N85" s="41"/>
      <c r="O85" s="40"/>
      <c r="P85" s="39"/>
      <c r="Q85" s="39"/>
    </row>
    <row r="86" spans="1:17" ht="12" customHeight="1" x14ac:dyDescent="0.2">
      <c r="A86" s="38" t="s">
        <v>1</v>
      </c>
      <c r="B86" s="37"/>
      <c r="C86" s="37"/>
      <c r="D86" s="37"/>
      <c r="E86" s="36"/>
      <c r="F86" s="9">
        <f>F84</f>
        <v>120</v>
      </c>
      <c r="G86" s="22">
        <f>G84</f>
        <v>0.42</v>
      </c>
      <c r="H86" s="21"/>
      <c r="I86" s="22">
        <f>J84</f>
        <v>0.18</v>
      </c>
      <c r="J86" s="32"/>
      <c r="K86" s="32"/>
      <c r="L86" s="21"/>
      <c r="M86" s="3"/>
      <c r="N86" s="22">
        <f>N84</f>
        <v>13.7</v>
      </c>
      <c r="O86" s="21"/>
      <c r="P86" s="8">
        <f>P84</f>
        <v>58.2</v>
      </c>
      <c r="Q86" s="8">
        <f>Q84</f>
        <v>42</v>
      </c>
    </row>
    <row r="87" spans="1:17" ht="10.5" customHeight="1" x14ac:dyDescent="0.2">
      <c r="A87" s="35" t="s">
        <v>26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3"/>
    </row>
    <row r="88" spans="1:17" ht="12" customHeight="1" x14ac:dyDescent="0.2">
      <c r="A88" s="13">
        <v>2021</v>
      </c>
      <c r="B88" s="13">
        <v>27</v>
      </c>
      <c r="C88" s="18" t="s">
        <v>25</v>
      </c>
      <c r="D88" s="15"/>
      <c r="E88" s="15"/>
      <c r="F88" s="13" t="s">
        <v>70</v>
      </c>
      <c r="G88" s="11">
        <v>0.78</v>
      </c>
      <c r="H88" s="11"/>
      <c r="I88" s="12"/>
      <c r="J88" s="11">
        <v>3.66</v>
      </c>
      <c r="K88" s="11"/>
      <c r="L88" s="11"/>
      <c r="M88" s="11"/>
      <c r="N88" s="11">
        <v>4.38</v>
      </c>
      <c r="O88" s="11"/>
      <c r="P88" s="11">
        <v>53.4</v>
      </c>
      <c r="Q88" s="11"/>
    </row>
    <row r="89" spans="1:17" ht="10.5" customHeight="1" x14ac:dyDescent="0.2">
      <c r="A89" s="13"/>
      <c r="B89" s="13"/>
      <c r="C89" s="17" t="s">
        <v>24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14</v>
      </c>
      <c r="B90" s="13">
        <v>159</v>
      </c>
      <c r="C90" s="18" t="s">
        <v>23</v>
      </c>
      <c r="D90" s="15"/>
      <c r="E90" s="15"/>
      <c r="F90" s="13" t="s">
        <v>64</v>
      </c>
      <c r="G90" s="11">
        <v>7.38</v>
      </c>
      <c r="H90" s="11"/>
      <c r="I90" s="12"/>
      <c r="J90" s="11">
        <v>5.78</v>
      </c>
      <c r="K90" s="11"/>
      <c r="L90" s="11"/>
      <c r="M90" s="11"/>
      <c r="N90" s="11">
        <v>12.84</v>
      </c>
      <c r="O90" s="11"/>
      <c r="P90" s="11">
        <v>133</v>
      </c>
      <c r="Q90" s="11">
        <v>6.32</v>
      </c>
    </row>
    <row r="91" spans="1:17" ht="10.5" customHeight="1" x14ac:dyDescent="0.2">
      <c r="A91" s="13"/>
      <c r="B91" s="13"/>
      <c r="C91" s="19" t="s">
        <v>22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6.5" customHeight="1" x14ac:dyDescent="0.2">
      <c r="A92" s="13">
        <v>2013</v>
      </c>
      <c r="B92" s="13">
        <v>435</v>
      </c>
      <c r="C92" s="18" t="s">
        <v>19</v>
      </c>
      <c r="D92" s="15"/>
      <c r="E92" s="15"/>
      <c r="F92" s="13">
        <v>130</v>
      </c>
      <c r="G92" s="11">
        <v>2.34</v>
      </c>
      <c r="H92" s="11"/>
      <c r="I92" s="12"/>
      <c r="J92" s="11">
        <v>5.87</v>
      </c>
      <c r="K92" s="11"/>
      <c r="L92" s="11"/>
      <c r="M92" s="11"/>
      <c r="N92" s="11">
        <v>11</v>
      </c>
      <c r="O92" s="11"/>
      <c r="P92" s="11">
        <v>107</v>
      </c>
      <c r="Q92" s="11">
        <v>3.39</v>
      </c>
    </row>
    <row r="93" spans="1:17" ht="16.5" customHeight="1" x14ac:dyDescent="0.2">
      <c r="A93" s="13"/>
      <c r="B93" s="13"/>
      <c r="C93" s="17" t="s">
        <v>18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2">
      <c r="A94" s="13">
        <v>2013</v>
      </c>
      <c r="B94" s="13">
        <v>394</v>
      </c>
      <c r="C94" s="15" t="s">
        <v>21</v>
      </c>
      <c r="D94" s="15"/>
      <c r="E94" s="15"/>
      <c r="F94" s="13">
        <v>70</v>
      </c>
      <c r="G94" s="11">
        <v>10</v>
      </c>
      <c r="H94" s="11"/>
      <c r="I94" s="12"/>
      <c r="J94" s="11">
        <v>8.9</v>
      </c>
      <c r="K94" s="11"/>
      <c r="L94" s="11"/>
      <c r="M94" s="11"/>
      <c r="N94" s="11">
        <v>6.09</v>
      </c>
      <c r="O94" s="11"/>
      <c r="P94" s="11">
        <v>143</v>
      </c>
      <c r="Q94" s="11">
        <v>1.8</v>
      </c>
    </row>
    <row r="95" spans="1:17" ht="16.5" customHeight="1" x14ac:dyDescent="0.2">
      <c r="A95" s="13"/>
      <c r="B95" s="13"/>
      <c r="C95" s="14" t="s">
        <v>20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14</v>
      </c>
      <c r="B96" s="13" t="s">
        <v>17</v>
      </c>
      <c r="C96" s="15" t="s">
        <v>16</v>
      </c>
      <c r="D96" s="15"/>
      <c r="E96" s="15"/>
      <c r="F96" s="13" t="s">
        <v>69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2">
      <c r="A97" s="13"/>
      <c r="B97" s="13"/>
      <c r="C97" s="14" t="s">
        <v>15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14</v>
      </c>
      <c r="B98" s="13" t="s">
        <v>13</v>
      </c>
      <c r="C98" s="15" t="s">
        <v>12</v>
      </c>
      <c r="D98" s="15"/>
      <c r="E98" s="15"/>
      <c r="F98" s="13" t="s">
        <v>68</v>
      </c>
      <c r="G98" s="11" t="s">
        <v>67</v>
      </c>
      <c r="H98" s="11"/>
      <c r="I98" s="12"/>
      <c r="J98" s="11" t="s">
        <v>63</v>
      </c>
      <c r="K98" s="11"/>
      <c r="L98" s="11"/>
      <c r="M98" s="11"/>
      <c r="N98" s="11" t="s">
        <v>66</v>
      </c>
      <c r="O98" s="11"/>
      <c r="P98" s="11" t="s">
        <v>65</v>
      </c>
      <c r="Q98" s="11" t="s">
        <v>11</v>
      </c>
    </row>
    <row r="99" spans="1:17" ht="10.5" customHeight="1" x14ac:dyDescent="0.2">
      <c r="A99" s="13"/>
      <c r="B99" s="13"/>
      <c r="C99" s="14" t="s">
        <v>10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>
        <v>2013</v>
      </c>
      <c r="B100" s="13">
        <v>516</v>
      </c>
      <c r="C100" s="15" t="s">
        <v>9</v>
      </c>
      <c r="D100" s="15"/>
      <c r="E100" s="15"/>
      <c r="F100" s="13" t="s">
        <v>64</v>
      </c>
      <c r="G100" s="11">
        <v>1.4</v>
      </c>
      <c r="H100" s="11"/>
      <c r="I100" s="12"/>
      <c r="J100" s="11">
        <v>0</v>
      </c>
      <c r="K100" s="11"/>
      <c r="L100" s="11"/>
      <c r="M100" s="11"/>
      <c r="N100" s="11">
        <v>29</v>
      </c>
      <c r="O100" s="11"/>
      <c r="P100" s="11">
        <v>122</v>
      </c>
      <c r="Q100" s="11">
        <v>0</v>
      </c>
    </row>
    <row r="101" spans="1:17" ht="10.5" customHeight="1" x14ac:dyDescent="0.2">
      <c r="A101" s="13"/>
      <c r="B101" s="13"/>
      <c r="C101" s="14" t="s">
        <v>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3.2" x14ac:dyDescent="0.2">
      <c r="A102" s="10" t="s">
        <v>1</v>
      </c>
      <c r="B102" s="10"/>
      <c r="C102" s="10"/>
      <c r="D102" s="10"/>
      <c r="E102" s="10"/>
      <c r="F102" s="9">
        <f>F100+F98+F96+F94+F92+F90+F88</f>
        <v>710</v>
      </c>
      <c r="G102" s="22">
        <f>G100+G98+G96+G94+G92+G90+G88</f>
        <v>33.700000000000003</v>
      </c>
      <c r="H102" s="21"/>
      <c r="I102" s="22">
        <f>J100+J98+J96+J94+J92+J90+J88</f>
        <v>31.910000000000004</v>
      </c>
      <c r="J102" s="32"/>
      <c r="K102" s="32"/>
      <c r="L102" s="21"/>
      <c r="M102" s="3"/>
      <c r="N102" s="22">
        <f>N100+N98+N96+N94+N92+N90+N88</f>
        <v>78.010000000000005</v>
      </c>
      <c r="O102" s="21"/>
      <c r="P102" s="8">
        <f>P100+P98+P96+P94+P92+P90+P88</f>
        <v>730.4</v>
      </c>
      <c r="Q102" s="8">
        <f>Q100+Q98+Q96+Q94+Q92+Q90+Q88</f>
        <v>12.11</v>
      </c>
    </row>
    <row r="103" spans="1:17" ht="15" customHeight="1" x14ac:dyDescent="0.2">
      <c r="A103" s="16" t="s">
        <v>7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ht="12" customHeight="1" x14ac:dyDescent="0.2">
      <c r="A104" s="13">
        <v>2013</v>
      </c>
      <c r="B104" s="13" t="s">
        <v>55</v>
      </c>
      <c r="C104" s="15" t="s">
        <v>54</v>
      </c>
      <c r="D104" s="15"/>
      <c r="E104" s="15"/>
      <c r="F104" s="13">
        <v>200</v>
      </c>
      <c r="G104" s="11" t="s">
        <v>63</v>
      </c>
      <c r="H104" s="11"/>
      <c r="I104" s="12"/>
      <c r="J104" s="11"/>
      <c r="K104" s="11"/>
      <c r="L104" s="11"/>
      <c r="M104" s="11"/>
      <c r="N104" s="11" t="s">
        <v>62</v>
      </c>
      <c r="O104" s="11"/>
      <c r="P104" s="11" t="s">
        <v>61</v>
      </c>
      <c r="Q104" s="11" t="s">
        <v>11</v>
      </c>
    </row>
    <row r="105" spans="1:17" ht="10.5" customHeight="1" x14ac:dyDescent="0.2">
      <c r="A105" s="13"/>
      <c r="B105" s="13"/>
      <c r="C105" s="14" t="s">
        <v>53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0.5" customHeight="1" x14ac:dyDescent="0.2">
      <c r="A106" s="13">
        <v>2013</v>
      </c>
      <c r="B106" s="13">
        <v>327</v>
      </c>
      <c r="C106" s="15" t="s">
        <v>4</v>
      </c>
      <c r="D106" s="15"/>
      <c r="E106" s="15"/>
      <c r="F106" s="13">
        <v>60</v>
      </c>
      <c r="G106" s="11">
        <v>9.6</v>
      </c>
      <c r="H106" s="11"/>
      <c r="I106" s="12"/>
      <c r="J106" s="11">
        <v>7.4</v>
      </c>
      <c r="K106" s="11"/>
      <c r="L106" s="11"/>
      <c r="M106" s="11"/>
      <c r="N106" s="11">
        <v>12.1</v>
      </c>
      <c r="O106" s="11"/>
      <c r="P106" s="11">
        <v>154.4</v>
      </c>
      <c r="Q106" s="11">
        <v>0.16</v>
      </c>
    </row>
    <row r="107" spans="1:17" ht="10.5" customHeight="1" x14ac:dyDescent="0.2">
      <c r="A107" s="13"/>
      <c r="B107" s="13"/>
      <c r="C107" s="14" t="s">
        <v>3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490</v>
      </c>
      <c r="C108" s="15" t="s">
        <v>2</v>
      </c>
      <c r="D108" s="15"/>
      <c r="E108" s="15"/>
      <c r="F108" s="13">
        <v>30</v>
      </c>
      <c r="G108" s="11">
        <v>2.16</v>
      </c>
      <c r="H108" s="11"/>
      <c r="I108" s="12"/>
      <c r="J108" s="11">
        <v>2.5499999999999998</v>
      </c>
      <c r="K108" s="11"/>
      <c r="L108" s="11"/>
      <c r="M108" s="11"/>
      <c r="N108" s="11">
        <v>16.649999999999999</v>
      </c>
      <c r="O108" s="11"/>
      <c r="P108" s="11">
        <v>98.4</v>
      </c>
      <c r="Q108" s="11">
        <v>0.3</v>
      </c>
    </row>
    <row r="109" spans="1:17" ht="10.5" customHeight="1" x14ac:dyDescent="0.2">
      <c r="A109" s="13"/>
      <c r="B109" s="13"/>
      <c r="C109" s="14"/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F108+F106+F104</f>
        <v>290</v>
      </c>
      <c r="G110" s="2">
        <f>G108+G106+G104</f>
        <v>11.959999999999999</v>
      </c>
      <c r="H110" s="2"/>
      <c r="I110" s="2">
        <f>J108+J106+J104</f>
        <v>9.9499999999999993</v>
      </c>
      <c r="J110" s="2"/>
      <c r="K110" s="2"/>
      <c r="L110" s="2"/>
      <c r="M110" s="3"/>
      <c r="N110" s="2">
        <f>N108+N106+N104</f>
        <v>38.950000000000003</v>
      </c>
      <c r="O110" s="2"/>
      <c r="P110" s="8">
        <f>P108+P106+P104</f>
        <v>294.8</v>
      </c>
      <c r="Q110" s="8">
        <f>Q108+Q106+Q104</f>
        <v>0.45999999999999996</v>
      </c>
    </row>
    <row r="111" spans="1:17" ht="13.2" x14ac:dyDescent="0.2">
      <c r="A111" s="31" t="s">
        <v>60</v>
      </c>
      <c r="B111" s="30"/>
      <c r="C111" s="29"/>
      <c r="D111" s="29"/>
      <c r="E111" s="28"/>
      <c r="F111" s="9">
        <f>F110+F102+F86+F82</f>
        <v>1555</v>
      </c>
      <c r="G111" s="2">
        <f>G110+G102+G86+G82</f>
        <v>55.31</v>
      </c>
      <c r="H111" s="2"/>
      <c r="I111" s="2">
        <f>I110+I102+I86+I82</f>
        <v>53.53</v>
      </c>
      <c r="J111" s="2"/>
      <c r="K111" s="2"/>
      <c r="L111" s="2"/>
      <c r="M111" s="3"/>
      <c r="N111" s="2">
        <f>N110+N102+N86+N82</f>
        <v>180.5</v>
      </c>
      <c r="O111" s="2"/>
      <c r="P111" s="8">
        <f>P110+P102+P86+P82</f>
        <v>1422.4</v>
      </c>
      <c r="Q111" s="8">
        <f>Q102+Q86+Q82</f>
        <v>56.31</v>
      </c>
    </row>
    <row r="113" spans="1:17" ht="22.8" x14ac:dyDescent="0.2">
      <c r="E113" s="27" t="s">
        <v>52</v>
      </c>
      <c r="F113" s="27"/>
      <c r="G113" s="27"/>
    </row>
    <row r="114" spans="1:17" ht="15.6" x14ac:dyDescent="0.2">
      <c r="D114" s="26">
        <v>45520</v>
      </c>
      <c r="E114" s="26"/>
      <c r="F114" s="26"/>
      <c r="G114" s="26"/>
      <c r="H114" s="26"/>
      <c r="I114" s="26"/>
      <c r="J114" s="26"/>
    </row>
    <row r="116" spans="1:17" ht="17.399999999999999" x14ac:dyDescent="0.2">
      <c r="B116" s="25" t="s">
        <v>59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8" spans="1:17" ht="12" x14ac:dyDescent="0.2">
      <c r="A118" s="24" t="s">
        <v>50</v>
      </c>
      <c r="B118" s="24" t="s">
        <v>49</v>
      </c>
      <c r="C118" s="24" t="s">
        <v>48</v>
      </c>
      <c r="D118" s="24"/>
      <c r="E118" s="24"/>
      <c r="F118" s="24" t="s">
        <v>47</v>
      </c>
      <c r="G118" s="24" t="s">
        <v>46</v>
      </c>
      <c r="H118" s="24"/>
      <c r="I118" s="24"/>
      <c r="J118" s="24"/>
      <c r="K118" s="24"/>
      <c r="L118" s="24"/>
      <c r="M118" s="24"/>
      <c r="N118" s="24"/>
      <c r="O118" s="24" t="s">
        <v>45</v>
      </c>
      <c r="P118" s="24"/>
      <c r="Q118" s="24" t="s">
        <v>44</v>
      </c>
    </row>
    <row r="119" spans="1:17" ht="12" x14ac:dyDescent="0.2">
      <c r="A119" s="24"/>
      <c r="B119" s="24"/>
      <c r="C119" s="24"/>
      <c r="D119" s="24"/>
      <c r="E119" s="24"/>
      <c r="F119" s="24"/>
      <c r="G119" s="24" t="s">
        <v>43</v>
      </c>
      <c r="H119" s="24"/>
      <c r="I119" s="24" t="s">
        <v>42</v>
      </c>
      <c r="J119" s="24"/>
      <c r="K119" s="24"/>
      <c r="L119" s="24"/>
      <c r="M119" s="24" t="s">
        <v>41</v>
      </c>
      <c r="N119" s="24"/>
      <c r="O119" s="24"/>
      <c r="P119" s="24"/>
      <c r="Q119" s="24"/>
    </row>
    <row r="120" spans="1:17" ht="13.8" x14ac:dyDescent="0.2">
      <c r="A120" s="16" t="s">
        <v>40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2">
      <c r="A121" s="13" t="s">
        <v>14</v>
      </c>
      <c r="B121" s="13">
        <v>171</v>
      </c>
      <c r="C121" s="15" t="s">
        <v>39</v>
      </c>
      <c r="D121" s="15"/>
      <c r="E121" s="15"/>
      <c r="F121" s="13">
        <v>150</v>
      </c>
      <c r="G121" s="11">
        <v>4.28</v>
      </c>
      <c r="H121" s="11"/>
      <c r="I121" s="12"/>
      <c r="J121" s="11">
        <v>4</v>
      </c>
      <c r="K121" s="11"/>
      <c r="L121" s="11"/>
      <c r="M121" s="11"/>
      <c r="N121" s="11">
        <v>14.25</v>
      </c>
      <c r="O121" s="11"/>
      <c r="P121" s="11">
        <v>109.5</v>
      </c>
      <c r="Q121" s="11">
        <v>0.69</v>
      </c>
    </row>
    <row r="122" spans="1:17" ht="10.5" customHeight="1" x14ac:dyDescent="0.2">
      <c r="A122" s="13"/>
      <c r="B122" s="13"/>
      <c r="C122" s="23" t="s">
        <v>38</v>
      </c>
      <c r="D122" s="23"/>
      <c r="E122" s="23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14</v>
      </c>
      <c r="B123" s="13" t="s">
        <v>37</v>
      </c>
      <c r="C123" s="15" t="s">
        <v>36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11</v>
      </c>
    </row>
    <row r="124" spans="1:17" x14ac:dyDescent="0.2">
      <c r="A124" s="13"/>
      <c r="B124" s="13"/>
      <c r="C124" s="14" t="s">
        <v>35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14</v>
      </c>
      <c r="B125" s="13" t="s">
        <v>34</v>
      </c>
      <c r="C125" s="15" t="s">
        <v>33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11</v>
      </c>
    </row>
    <row r="126" spans="1:17" x14ac:dyDescent="0.2">
      <c r="A126" s="13"/>
      <c r="B126" s="13"/>
      <c r="C126" s="14" t="s">
        <v>32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2">
      <c r="A127" s="13">
        <v>2013</v>
      </c>
      <c r="B127" s="13">
        <v>507</v>
      </c>
      <c r="C127" s="18" t="s">
        <v>31</v>
      </c>
      <c r="D127" s="15"/>
      <c r="E127" s="15"/>
      <c r="F127" s="13">
        <v>200</v>
      </c>
      <c r="G127" s="11">
        <v>1.5</v>
      </c>
      <c r="H127" s="11"/>
      <c r="I127" s="12"/>
      <c r="J127" s="11">
        <v>1.3</v>
      </c>
      <c r="K127" s="11"/>
      <c r="L127" s="11"/>
      <c r="M127" s="11"/>
      <c r="N127" s="11">
        <v>17.399999999999999</v>
      </c>
      <c r="O127" s="11"/>
      <c r="P127" s="11">
        <v>87</v>
      </c>
      <c r="Q127" s="11">
        <v>1.3</v>
      </c>
    </row>
    <row r="128" spans="1:17" ht="10.5" customHeight="1" x14ac:dyDescent="0.2">
      <c r="A128" s="13"/>
      <c r="B128" s="13"/>
      <c r="C128" s="17" t="s">
        <v>30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378</v>
      </c>
      <c r="G129" s="2">
        <f>G127+G125+G123+G121</f>
        <v>7.6779999999999999</v>
      </c>
      <c r="H129" s="2"/>
      <c r="I129" s="2">
        <f>J127+J125+J123+J121</f>
        <v>8.51</v>
      </c>
      <c r="J129" s="2"/>
      <c r="K129" s="2"/>
      <c r="L129" s="2"/>
      <c r="M129" s="3"/>
      <c r="N129" s="22">
        <f>N127+N125+N123+N121</f>
        <v>44.524000000000001</v>
      </c>
      <c r="O129" s="21"/>
      <c r="P129" s="8">
        <f>P127+P125+P123+P121</f>
        <v>284.39999999999998</v>
      </c>
      <c r="Q129" s="8">
        <f>Q127+Q125+Q123+Q121</f>
        <v>1.99</v>
      </c>
    </row>
    <row r="130" spans="1:17" ht="13.8" x14ac:dyDescent="0.2">
      <c r="A130" s="16" t="s">
        <v>29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2">
      <c r="A131" s="13" t="s">
        <v>14</v>
      </c>
      <c r="B131" s="13">
        <v>538</v>
      </c>
      <c r="C131" s="18" t="s">
        <v>28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0">
        <v>48.3</v>
      </c>
      <c r="Q131" s="20">
        <v>35</v>
      </c>
    </row>
    <row r="132" spans="1:17" ht="10.5" customHeight="1" x14ac:dyDescent="0.2">
      <c r="A132" s="13"/>
      <c r="B132" s="13"/>
      <c r="C132" s="14" t="s">
        <v>27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.2" x14ac:dyDescent="0.2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3.8" x14ac:dyDescent="0.2">
      <c r="A134" s="16" t="s">
        <v>26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2">
      <c r="A135" s="13">
        <v>2021</v>
      </c>
      <c r="B135" s="13">
        <v>27</v>
      </c>
      <c r="C135" s="18" t="s">
        <v>25</v>
      </c>
      <c r="D135" s="15"/>
      <c r="E135" s="15"/>
      <c r="F135" s="13">
        <v>45</v>
      </c>
      <c r="G135" s="11">
        <v>0.59</v>
      </c>
      <c r="H135" s="11"/>
      <c r="I135" s="12"/>
      <c r="J135" s="11">
        <v>2.75</v>
      </c>
      <c r="K135" s="11"/>
      <c r="L135" s="11"/>
      <c r="M135" s="11"/>
      <c r="N135" s="11">
        <v>3.29</v>
      </c>
      <c r="O135" s="11"/>
      <c r="P135" s="11">
        <v>40</v>
      </c>
      <c r="Q135" s="11"/>
    </row>
    <row r="136" spans="1:17" ht="10.5" customHeight="1" x14ac:dyDescent="0.2">
      <c r="A136" s="13"/>
      <c r="B136" s="13"/>
      <c r="C136" s="17" t="s">
        <v>24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 t="s">
        <v>14</v>
      </c>
      <c r="B137" s="13">
        <v>159</v>
      </c>
      <c r="C137" s="18" t="s">
        <v>23</v>
      </c>
      <c r="D137" s="15"/>
      <c r="E137" s="15"/>
      <c r="F137" s="13">
        <v>150</v>
      </c>
      <c r="G137" s="11">
        <v>5.54</v>
      </c>
      <c r="H137" s="11"/>
      <c r="I137" s="12"/>
      <c r="J137" s="11">
        <v>4.34</v>
      </c>
      <c r="K137" s="11"/>
      <c r="L137" s="11"/>
      <c r="M137" s="11"/>
      <c r="N137" s="11">
        <v>9.6300000000000008</v>
      </c>
      <c r="O137" s="11"/>
      <c r="P137" s="11">
        <v>99.78</v>
      </c>
      <c r="Q137" s="11">
        <v>4.74</v>
      </c>
    </row>
    <row r="138" spans="1:17" ht="18" customHeight="1" x14ac:dyDescent="0.2">
      <c r="A138" s="13"/>
      <c r="B138" s="13"/>
      <c r="C138" s="19" t="s">
        <v>22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2">
      <c r="A139" s="13">
        <v>2013</v>
      </c>
      <c r="B139" s="13">
        <v>394</v>
      </c>
      <c r="C139" s="15" t="s">
        <v>21</v>
      </c>
      <c r="D139" s="15"/>
      <c r="E139" s="15"/>
      <c r="F139" s="13">
        <v>60</v>
      </c>
      <c r="G139" s="11">
        <v>8.6</v>
      </c>
      <c r="H139" s="11"/>
      <c r="I139" s="12"/>
      <c r="J139" s="11">
        <v>7.7</v>
      </c>
      <c r="K139" s="11"/>
      <c r="L139" s="11"/>
      <c r="M139" s="11"/>
      <c r="N139" s="11">
        <v>5.2</v>
      </c>
      <c r="O139" s="11"/>
      <c r="P139" s="11">
        <v>123</v>
      </c>
      <c r="Q139" s="11">
        <v>1.5</v>
      </c>
    </row>
    <row r="140" spans="1:17" ht="10.5" customHeight="1" x14ac:dyDescent="0.2">
      <c r="A140" s="13"/>
      <c r="B140" s="13"/>
      <c r="C140" s="14" t="s">
        <v>20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2">
      <c r="A141" s="13">
        <v>2013</v>
      </c>
      <c r="B141" s="13">
        <v>435</v>
      </c>
      <c r="C141" s="18" t="s">
        <v>19</v>
      </c>
      <c r="D141" s="15"/>
      <c r="E141" s="15"/>
      <c r="F141" s="13">
        <v>100</v>
      </c>
      <c r="G141" s="11">
        <v>1.8</v>
      </c>
      <c r="H141" s="11"/>
      <c r="I141" s="12"/>
      <c r="J141" s="11">
        <v>4.5199999999999996</v>
      </c>
      <c r="K141" s="11"/>
      <c r="L141" s="11"/>
      <c r="M141" s="11"/>
      <c r="N141" s="11">
        <v>8.5399999999999991</v>
      </c>
      <c r="O141" s="11"/>
      <c r="P141" s="11">
        <v>82.1</v>
      </c>
      <c r="Q141" s="11">
        <v>2.61</v>
      </c>
    </row>
    <row r="142" spans="1:17" ht="16.5" customHeight="1" x14ac:dyDescent="0.2">
      <c r="A142" s="13"/>
      <c r="B142" s="13"/>
      <c r="C142" s="17" t="s">
        <v>18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1.4" x14ac:dyDescent="0.2">
      <c r="A143" s="13" t="s">
        <v>14</v>
      </c>
      <c r="B143" s="13" t="s">
        <v>17</v>
      </c>
      <c r="C143" s="15" t="s">
        <v>16</v>
      </c>
      <c r="D143" s="15"/>
      <c r="E143" s="15"/>
      <c r="F143" s="13">
        <v>25</v>
      </c>
      <c r="G143" s="11">
        <v>1.9</v>
      </c>
      <c r="H143" s="11"/>
      <c r="I143" s="12"/>
      <c r="J143" s="11">
        <v>0.2</v>
      </c>
      <c r="K143" s="11"/>
      <c r="L143" s="11"/>
      <c r="M143" s="11"/>
      <c r="N143" s="11">
        <v>12.25</v>
      </c>
      <c r="O143" s="11"/>
      <c r="P143" s="11">
        <v>58</v>
      </c>
      <c r="Q143" s="11" t="s">
        <v>11</v>
      </c>
    </row>
    <row r="144" spans="1:17" x14ac:dyDescent="0.2">
      <c r="A144" s="13"/>
      <c r="B144" s="13"/>
      <c r="C144" s="14" t="s">
        <v>15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14</v>
      </c>
      <c r="B145" s="13" t="s">
        <v>13</v>
      </c>
      <c r="C145" s="15" t="s">
        <v>12</v>
      </c>
      <c r="D145" s="15"/>
      <c r="E145" s="15"/>
      <c r="F145" s="13">
        <v>15</v>
      </c>
      <c r="G145" s="11">
        <v>1</v>
      </c>
      <c r="H145" s="11"/>
      <c r="I145" s="12"/>
      <c r="J145" s="11">
        <v>0.18</v>
      </c>
      <c r="K145" s="11"/>
      <c r="L145" s="11"/>
      <c r="M145" s="11"/>
      <c r="N145" s="11">
        <v>5.01</v>
      </c>
      <c r="O145" s="11"/>
      <c r="P145" s="11">
        <v>26</v>
      </c>
      <c r="Q145" s="11" t="s">
        <v>11</v>
      </c>
    </row>
    <row r="146" spans="1:17" x14ac:dyDescent="0.2">
      <c r="A146" s="13"/>
      <c r="B146" s="13"/>
      <c r="C146" s="14" t="s">
        <v>10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516</v>
      </c>
      <c r="C147" s="15" t="s">
        <v>9</v>
      </c>
      <c r="D147" s="15"/>
      <c r="E147" s="15"/>
      <c r="F147" s="13" t="s">
        <v>5</v>
      </c>
      <c r="G147" s="11">
        <v>1.05</v>
      </c>
      <c r="H147" s="11"/>
      <c r="I147" s="12"/>
      <c r="J147" s="11">
        <v>0</v>
      </c>
      <c r="K147" s="11"/>
      <c r="L147" s="11"/>
      <c r="M147" s="11"/>
      <c r="N147" s="11">
        <v>22</v>
      </c>
      <c r="O147" s="11"/>
      <c r="P147" s="11">
        <v>92</v>
      </c>
      <c r="Q147" s="11">
        <v>0</v>
      </c>
    </row>
    <row r="148" spans="1:17" ht="10.5" customHeight="1" x14ac:dyDescent="0.2">
      <c r="A148" s="13"/>
      <c r="B148" s="13"/>
      <c r="C148" s="14" t="s">
        <v>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3.2" x14ac:dyDescent="0.2">
      <c r="A149" s="10" t="s">
        <v>1</v>
      </c>
      <c r="B149" s="10"/>
      <c r="C149" s="10"/>
      <c r="D149" s="10"/>
      <c r="E149" s="10"/>
      <c r="F149" s="9">
        <f>F147+F145+F143+F141+F139+F137+F135</f>
        <v>545</v>
      </c>
      <c r="G149" s="2">
        <f>G147+G145+G143+G141+G139+G137+G135</f>
        <v>20.48</v>
      </c>
      <c r="H149" s="2"/>
      <c r="I149" s="2">
        <f>J147+J145+J143+J141+J139+J137+J135</f>
        <v>19.689999999999998</v>
      </c>
      <c r="J149" s="2"/>
      <c r="K149" s="2"/>
      <c r="L149" s="2"/>
      <c r="M149" s="3"/>
      <c r="N149" s="2">
        <f>N147+N145+N143+N141+N139+N137+N135</f>
        <v>65.92</v>
      </c>
      <c r="O149" s="2"/>
      <c r="P149" s="8">
        <f>P147+P145+P143+P141+P139+P137+P135</f>
        <v>520.88</v>
      </c>
      <c r="Q149" s="8">
        <f>Q147+Q145+Q143+Q141+Q137+Q135</f>
        <v>7.35</v>
      </c>
    </row>
    <row r="150" spans="1:17" ht="13.8" x14ac:dyDescent="0.2">
      <c r="A150" s="16" t="s">
        <v>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12" customHeight="1" x14ac:dyDescent="0.2">
      <c r="A151" s="13">
        <v>2013</v>
      </c>
      <c r="B151" s="13">
        <v>534</v>
      </c>
      <c r="C151" s="15" t="s">
        <v>6</v>
      </c>
      <c r="D151" s="15"/>
      <c r="E151" s="15"/>
      <c r="F151" s="13" t="s">
        <v>5</v>
      </c>
      <c r="G151" s="11">
        <v>4.4000000000000004</v>
      </c>
      <c r="H151" s="11"/>
      <c r="I151" s="12"/>
      <c r="J151" s="11">
        <v>3.8</v>
      </c>
      <c r="K151" s="11"/>
      <c r="L151" s="11"/>
      <c r="M151" s="11"/>
      <c r="N151" s="11">
        <v>7.2</v>
      </c>
      <c r="O151" s="11"/>
      <c r="P151" s="11">
        <v>80</v>
      </c>
      <c r="Q151" s="11">
        <v>2</v>
      </c>
    </row>
    <row r="152" spans="1:17" ht="10.5" customHeight="1" x14ac:dyDescent="0.2">
      <c r="A152" s="13"/>
      <c r="B152" s="13"/>
      <c r="C152" s="14"/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0.5" customHeight="1" x14ac:dyDescent="0.2">
      <c r="A153" s="13">
        <v>2013</v>
      </c>
      <c r="B153" s="13">
        <v>327</v>
      </c>
      <c r="C153" s="15" t="s">
        <v>4</v>
      </c>
      <c r="D153" s="15"/>
      <c r="E153" s="15"/>
      <c r="F153" s="13">
        <v>50</v>
      </c>
      <c r="G153" s="11">
        <v>8</v>
      </c>
      <c r="H153" s="11"/>
      <c r="I153" s="12"/>
      <c r="J153" s="11">
        <v>6.16</v>
      </c>
      <c r="K153" s="11"/>
      <c r="L153" s="11"/>
      <c r="M153" s="11"/>
      <c r="N153" s="11">
        <v>10.3</v>
      </c>
      <c r="O153" s="11"/>
      <c r="P153" s="11">
        <v>128.66999999999999</v>
      </c>
      <c r="Q153" s="11">
        <v>0.13</v>
      </c>
    </row>
    <row r="154" spans="1:17" ht="10.5" customHeight="1" x14ac:dyDescent="0.2">
      <c r="A154" s="13"/>
      <c r="B154" s="13"/>
      <c r="C154" s="14" t="s">
        <v>3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>
        <v>2013</v>
      </c>
      <c r="B155" s="13">
        <v>490</v>
      </c>
      <c r="C155" s="15" t="s">
        <v>2</v>
      </c>
      <c r="D155" s="15"/>
      <c r="E155" s="15"/>
      <c r="F155" s="13">
        <v>20</v>
      </c>
      <c r="G155" s="11">
        <v>1.44</v>
      </c>
      <c r="H155" s="11"/>
      <c r="I155" s="12"/>
      <c r="J155" s="11">
        <v>1.7</v>
      </c>
      <c r="K155" s="11"/>
      <c r="L155" s="11"/>
      <c r="M155" s="11"/>
      <c r="N155" s="11">
        <v>11.16</v>
      </c>
      <c r="O155" s="11"/>
      <c r="P155" s="11">
        <v>65.930000000000007</v>
      </c>
      <c r="Q155" s="11">
        <v>0.2</v>
      </c>
    </row>
    <row r="156" spans="1:17" ht="10.5" customHeight="1" x14ac:dyDescent="0.2">
      <c r="A156" s="13"/>
      <c r="B156" s="13"/>
      <c r="C156" s="14"/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F155+F153+F151</f>
        <v>220</v>
      </c>
      <c r="G157" s="2">
        <f>G155+G153+G151</f>
        <v>13.84</v>
      </c>
      <c r="H157" s="2"/>
      <c r="I157" s="2">
        <f>J155+J153+J151</f>
        <v>11.66</v>
      </c>
      <c r="J157" s="2"/>
      <c r="K157" s="2"/>
      <c r="L157" s="2"/>
      <c r="M157" s="3"/>
      <c r="N157" s="2">
        <f>N155+N153+N151</f>
        <v>28.66</v>
      </c>
      <c r="O157" s="2"/>
      <c r="P157" s="8">
        <f>P155+P153+P151</f>
        <v>274.60000000000002</v>
      </c>
      <c r="Q157" s="8">
        <f>Q155+Q153+Q151</f>
        <v>2.33</v>
      </c>
    </row>
    <row r="158" spans="1:17" ht="13.8" x14ac:dyDescent="0.2">
      <c r="A158" s="16" t="s">
        <v>58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2">
      <c r="A159" s="13" t="s">
        <v>14</v>
      </c>
      <c r="B159" s="13">
        <v>274</v>
      </c>
      <c r="C159" s="15" t="s">
        <v>57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2">
      <c r="A160" s="13"/>
      <c r="B160" s="13"/>
      <c r="C160" s="23" t="s">
        <v>56</v>
      </c>
      <c r="D160" s="23"/>
      <c r="E160" s="23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14</v>
      </c>
      <c r="B161" s="13" t="s">
        <v>37</v>
      </c>
      <c r="C161" s="15" t="s">
        <v>36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11</v>
      </c>
    </row>
    <row r="162" spans="1:17" x14ac:dyDescent="0.2">
      <c r="A162" s="13"/>
      <c r="B162" s="13"/>
      <c r="C162" s="14" t="s">
        <v>35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2">
      <c r="A163" s="13">
        <v>2013</v>
      </c>
      <c r="B163" s="13" t="s">
        <v>55</v>
      </c>
      <c r="C163" s="15" t="s">
        <v>54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11</v>
      </c>
    </row>
    <row r="164" spans="1:17" ht="10.5" customHeight="1" x14ac:dyDescent="0.2">
      <c r="A164" s="13"/>
      <c r="B164" s="13"/>
      <c r="C164" s="14" t="s">
        <v>53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F165+F157+F149+F133+F129</f>
        <v>1568</v>
      </c>
      <c r="G166" s="2">
        <f>G165+G157+G149+G133+G129</f>
        <v>48.467999999999996</v>
      </c>
      <c r="H166" s="2"/>
      <c r="I166" s="2">
        <f>I165+I157+I149+I133+I129</f>
        <v>47.209999999999994</v>
      </c>
      <c r="J166" s="2"/>
      <c r="K166" s="2"/>
      <c r="L166" s="2"/>
      <c r="M166" s="3"/>
      <c r="N166" s="2">
        <f>N165+N157+N149+N133+N129</f>
        <v>198.95400000000001</v>
      </c>
      <c r="O166" s="2"/>
      <c r="P166" s="1">
        <f>P165+P157+P149+P133+P129</f>
        <v>1410.73</v>
      </c>
      <c r="Q166" s="1">
        <f>Q165+Q157+Q149+Q133+Q129</f>
        <v>47.830000000000005</v>
      </c>
    </row>
    <row r="168" spans="1:17" ht="22.8" x14ac:dyDescent="0.2">
      <c r="E168" s="27" t="s">
        <v>52</v>
      </c>
      <c r="F168" s="27"/>
      <c r="G168" s="27"/>
    </row>
    <row r="169" spans="1:17" ht="15.6" x14ac:dyDescent="0.2">
      <c r="D169" s="26">
        <v>45520</v>
      </c>
      <c r="E169" s="26"/>
      <c r="F169" s="26"/>
      <c r="G169" s="26"/>
      <c r="H169" s="26"/>
      <c r="I169" s="26"/>
      <c r="J169" s="26"/>
    </row>
    <row r="171" spans="1:17" ht="17.399999999999999" x14ac:dyDescent="0.2">
      <c r="B171" s="25" t="s">
        <v>51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3" spans="1:17" ht="12" x14ac:dyDescent="0.2">
      <c r="A173" s="24" t="s">
        <v>50</v>
      </c>
      <c r="B173" s="24" t="s">
        <v>49</v>
      </c>
      <c r="C173" s="24" t="s">
        <v>48</v>
      </c>
      <c r="D173" s="24"/>
      <c r="E173" s="24"/>
      <c r="F173" s="24" t="s">
        <v>47</v>
      </c>
      <c r="G173" s="24" t="s">
        <v>46</v>
      </c>
      <c r="H173" s="24"/>
      <c r="I173" s="24"/>
      <c r="J173" s="24"/>
      <c r="K173" s="24"/>
      <c r="L173" s="24"/>
      <c r="M173" s="24"/>
      <c r="N173" s="24"/>
      <c r="O173" s="24" t="s">
        <v>45</v>
      </c>
      <c r="P173" s="24"/>
      <c r="Q173" s="24" t="s">
        <v>44</v>
      </c>
    </row>
    <row r="174" spans="1:17" ht="12" x14ac:dyDescent="0.2">
      <c r="A174" s="24"/>
      <c r="B174" s="24"/>
      <c r="C174" s="24"/>
      <c r="D174" s="24"/>
      <c r="E174" s="24"/>
      <c r="F174" s="24"/>
      <c r="G174" s="24" t="s">
        <v>43</v>
      </c>
      <c r="H174" s="24"/>
      <c r="I174" s="24" t="s">
        <v>42</v>
      </c>
      <c r="J174" s="24"/>
      <c r="K174" s="24"/>
      <c r="L174" s="24"/>
      <c r="M174" s="24" t="s">
        <v>41</v>
      </c>
      <c r="N174" s="24"/>
      <c r="O174" s="24"/>
      <c r="P174" s="24"/>
      <c r="Q174" s="24"/>
    </row>
    <row r="175" spans="1:17" ht="13.8" x14ac:dyDescent="0.2">
      <c r="A175" s="16" t="s">
        <v>40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2">
      <c r="A176" s="13" t="s">
        <v>14</v>
      </c>
      <c r="B176" s="13">
        <v>171</v>
      </c>
      <c r="C176" s="15" t="s">
        <v>39</v>
      </c>
      <c r="D176" s="15"/>
      <c r="E176" s="15"/>
      <c r="F176" s="13">
        <v>150</v>
      </c>
      <c r="G176" s="11">
        <v>4.28</v>
      </c>
      <c r="H176" s="11"/>
      <c r="I176" s="12"/>
      <c r="J176" s="11">
        <v>4</v>
      </c>
      <c r="K176" s="11"/>
      <c r="L176" s="11"/>
      <c r="M176" s="11"/>
      <c r="N176" s="11">
        <v>14.25</v>
      </c>
      <c r="O176" s="11"/>
      <c r="P176" s="11">
        <v>109.5</v>
      </c>
      <c r="Q176" s="11">
        <v>0.69</v>
      </c>
    </row>
    <row r="177" spans="1:17" ht="10.5" customHeight="1" x14ac:dyDescent="0.2">
      <c r="A177" s="13"/>
      <c r="B177" s="13"/>
      <c r="C177" s="23" t="s">
        <v>38</v>
      </c>
      <c r="D177" s="23"/>
      <c r="E177" s="23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 t="s">
        <v>14</v>
      </c>
      <c r="B178" s="13" t="s">
        <v>37</v>
      </c>
      <c r="C178" s="15" t="s">
        <v>36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11</v>
      </c>
    </row>
    <row r="179" spans="1:17" ht="10.5" customHeight="1" x14ac:dyDescent="0.2">
      <c r="A179" s="13"/>
      <c r="B179" s="13"/>
      <c r="C179" s="14" t="s">
        <v>35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2">
      <c r="A180" s="13" t="s">
        <v>14</v>
      </c>
      <c r="B180" s="13" t="s">
        <v>34</v>
      </c>
      <c r="C180" s="15" t="s">
        <v>33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11</v>
      </c>
    </row>
    <row r="181" spans="1:17" ht="10.5" customHeight="1" x14ac:dyDescent="0.2">
      <c r="A181" s="13"/>
      <c r="B181" s="13"/>
      <c r="C181" s="14" t="s">
        <v>32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>
        <v>2013</v>
      </c>
      <c r="B182" s="13">
        <v>507</v>
      </c>
      <c r="C182" s="18" t="s">
        <v>31</v>
      </c>
      <c r="D182" s="15"/>
      <c r="E182" s="15"/>
      <c r="F182" s="13">
        <v>200</v>
      </c>
      <c r="G182" s="11">
        <v>1.5</v>
      </c>
      <c r="H182" s="11"/>
      <c r="I182" s="12"/>
      <c r="J182" s="11">
        <v>1.3</v>
      </c>
      <c r="K182" s="11"/>
      <c r="L182" s="11"/>
      <c r="M182" s="11"/>
      <c r="N182" s="11">
        <v>17.399999999999999</v>
      </c>
      <c r="O182" s="11"/>
      <c r="P182" s="11">
        <v>87</v>
      </c>
      <c r="Q182" s="11">
        <v>1.3</v>
      </c>
    </row>
    <row r="183" spans="1:17" ht="10.5" customHeight="1" x14ac:dyDescent="0.2">
      <c r="A183" s="13"/>
      <c r="B183" s="13"/>
      <c r="C183" s="17" t="s">
        <v>30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378</v>
      </c>
      <c r="G184" s="2">
        <f>G182+G180+G178+G176</f>
        <v>7.6779999999999999</v>
      </c>
      <c r="H184" s="2"/>
      <c r="I184" s="2">
        <f>J182+J180+J178+J176</f>
        <v>8.51</v>
      </c>
      <c r="J184" s="2"/>
      <c r="K184" s="2"/>
      <c r="L184" s="2"/>
      <c r="M184" s="3"/>
      <c r="N184" s="22">
        <f>N182+N180+N178+N176</f>
        <v>44.524000000000001</v>
      </c>
      <c r="O184" s="21"/>
      <c r="P184" s="8">
        <f>P182+P180+P178+P176</f>
        <v>284.39999999999998</v>
      </c>
      <c r="Q184" s="8">
        <f>Q182+Q180+Q178+Q176</f>
        <v>1.99</v>
      </c>
    </row>
    <row r="185" spans="1:17" ht="13.8" x14ac:dyDescent="0.2">
      <c r="A185" s="16" t="s">
        <v>29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2">
      <c r="A186" s="13" t="s">
        <v>14</v>
      </c>
      <c r="B186" s="13">
        <v>538</v>
      </c>
      <c r="C186" s="18" t="s">
        <v>28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0">
        <v>48.3</v>
      </c>
      <c r="Q186" s="20">
        <v>35</v>
      </c>
    </row>
    <row r="187" spans="1:17" ht="10.5" customHeight="1" x14ac:dyDescent="0.2">
      <c r="A187" s="13"/>
      <c r="B187" s="13"/>
      <c r="C187" s="14" t="s">
        <v>27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3.8" x14ac:dyDescent="0.2">
      <c r="A189" s="16" t="s">
        <v>26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2">
      <c r="A190" s="13">
        <v>2021</v>
      </c>
      <c r="B190" s="13">
        <v>27</v>
      </c>
      <c r="C190" s="18" t="s">
        <v>25</v>
      </c>
      <c r="D190" s="15"/>
      <c r="E190" s="15"/>
      <c r="F190" s="13">
        <v>45</v>
      </c>
      <c r="G190" s="11">
        <v>0.59</v>
      </c>
      <c r="H190" s="11"/>
      <c r="I190" s="12"/>
      <c r="J190" s="11">
        <v>2.75</v>
      </c>
      <c r="K190" s="11"/>
      <c r="L190" s="11"/>
      <c r="M190" s="11"/>
      <c r="N190" s="11">
        <v>3.29</v>
      </c>
      <c r="O190" s="11"/>
      <c r="P190" s="11">
        <v>40</v>
      </c>
      <c r="Q190" s="11"/>
    </row>
    <row r="191" spans="1:17" ht="10.5" customHeight="1" x14ac:dyDescent="0.2">
      <c r="A191" s="13"/>
      <c r="B191" s="13"/>
      <c r="C191" s="17" t="s">
        <v>24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14</v>
      </c>
      <c r="B192" s="13">
        <v>159</v>
      </c>
      <c r="C192" s="18" t="s">
        <v>23</v>
      </c>
      <c r="D192" s="15"/>
      <c r="E192" s="15"/>
      <c r="F192" s="13">
        <v>150</v>
      </c>
      <c r="G192" s="11">
        <v>5.54</v>
      </c>
      <c r="H192" s="11"/>
      <c r="I192" s="12"/>
      <c r="J192" s="11">
        <v>4.34</v>
      </c>
      <c r="K192" s="11"/>
      <c r="L192" s="11"/>
      <c r="M192" s="11"/>
      <c r="N192" s="11">
        <v>9.6300000000000008</v>
      </c>
      <c r="O192" s="11"/>
      <c r="P192" s="11">
        <v>99.78</v>
      </c>
      <c r="Q192" s="11">
        <v>4.74</v>
      </c>
    </row>
    <row r="193" spans="1:17" ht="10.5" customHeight="1" x14ac:dyDescent="0.2">
      <c r="A193" s="13"/>
      <c r="B193" s="13"/>
      <c r="C193" s="19" t="s">
        <v>22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2">
      <c r="A194" s="13">
        <v>2013</v>
      </c>
      <c r="B194" s="13">
        <v>394</v>
      </c>
      <c r="C194" s="15" t="s">
        <v>21</v>
      </c>
      <c r="D194" s="15"/>
      <c r="E194" s="15"/>
      <c r="F194" s="13">
        <v>60</v>
      </c>
      <c r="G194" s="11">
        <v>8.6</v>
      </c>
      <c r="H194" s="11"/>
      <c r="I194" s="12"/>
      <c r="J194" s="11">
        <v>7.7</v>
      </c>
      <c r="K194" s="11"/>
      <c r="L194" s="11"/>
      <c r="M194" s="11"/>
      <c r="N194" s="11">
        <v>5.2</v>
      </c>
      <c r="O194" s="11"/>
      <c r="P194" s="11">
        <v>123</v>
      </c>
      <c r="Q194" s="11">
        <v>1.5</v>
      </c>
    </row>
    <row r="195" spans="1:17" ht="10.5" customHeight="1" x14ac:dyDescent="0.2">
      <c r="A195" s="13"/>
      <c r="B195" s="13"/>
      <c r="C195" s="14" t="s">
        <v>20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435</v>
      </c>
      <c r="C196" s="18" t="s">
        <v>19</v>
      </c>
      <c r="D196" s="15"/>
      <c r="E196" s="15"/>
      <c r="F196" s="13">
        <v>100</v>
      </c>
      <c r="G196" s="11">
        <v>1.8</v>
      </c>
      <c r="H196" s="11"/>
      <c r="I196" s="12"/>
      <c r="J196" s="11">
        <v>4.5199999999999996</v>
      </c>
      <c r="K196" s="11"/>
      <c r="L196" s="11"/>
      <c r="M196" s="11"/>
      <c r="N196" s="11">
        <v>8.5399999999999991</v>
      </c>
      <c r="O196" s="11"/>
      <c r="P196" s="11">
        <v>82.1</v>
      </c>
      <c r="Q196" s="11">
        <v>2.61</v>
      </c>
    </row>
    <row r="197" spans="1:17" ht="10.5" customHeight="1" x14ac:dyDescent="0.2">
      <c r="A197" s="13"/>
      <c r="B197" s="13"/>
      <c r="C197" s="17" t="s">
        <v>18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2">
      <c r="A198" s="13" t="s">
        <v>14</v>
      </c>
      <c r="B198" s="13" t="s">
        <v>17</v>
      </c>
      <c r="C198" s="15" t="s">
        <v>16</v>
      </c>
      <c r="D198" s="15"/>
      <c r="E198" s="15"/>
      <c r="F198" s="13">
        <v>25</v>
      </c>
      <c r="G198" s="11">
        <v>1.9</v>
      </c>
      <c r="H198" s="11"/>
      <c r="I198" s="12"/>
      <c r="J198" s="11">
        <v>0.2</v>
      </c>
      <c r="K198" s="11"/>
      <c r="L198" s="11"/>
      <c r="M198" s="11"/>
      <c r="N198" s="11">
        <v>12.25</v>
      </c>
      <c r="O198" s="11"/>
      <c r="P198" s="11">
        <v>58</v>
      </c>
      <c r="Q198" s="11" t="s">
        <v>11</v>
      </c>
    </row>
    <row r="199" spans="1:17" ht="10.5" customHeight="1" x14ac:dyDescent="0.2">
      <c r="A199" s="13"/>
      <c r="B199" s="13"/>
      <c r="C199" s="14" t="s">
        <v>15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14</v>
      </c>
      <c r="B200" s="13" t="s">
        <v>13</v>
      </c>
      <c r="C200" s="15" t="s">
        <v>12</v>
      </c>
      <c r="D200" s="15"/>
      <c r="E200" s="15"/>
      <c r="F200" s="13">
        <v>15</v>
      </c>
      <c r="G200" s="11">
        <v>1</v>
      </c>
      <c r="H200" s="11"/>
      <c r="I200" s="12"/>
      <c r="J200" s="11">
        <v>0.18</v>
      </c>
      <c r="K200" s="11"/>
      <c r="L200" s="11"/>
      <c r="M200" s="11"/>
      <c r="N200" s="11">
        <v>5.01</v>
      </c>
      <c r="O200" s="11"/>
      <c r="P200" s="11">
        <v>26</v>
      </c>
      <c r="Q200" s="11" t="s">
        <v>11</v>
      </c>
    </row>
    <row r="201" spans="1:17" ht="10.5" customHeight="1" x14ac:dyDescent="0.2">
      <c r="A201" s="13"/>
      <c r="B201" s="13"/>
      <c r="C201" s="14" t="s">
        <v>10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>
        <v>2013</v>
      </c>
      <c r="B202" s="13">
        <v>516</v>
      </c>
      <c r="C202" s="15" t="s">
        <v>9</v>
      </c>
      <c r="D202" s="15"/>
      <c r="E202" s="15"/>
      <c r="F202" s="13" t="s">
        <v>5</v>
      </c>
      <c r="G202" s="11">
        <v>1.05</v>
      </c>
      <c r="H202" s="11"/>
      <c r="I202" s="12"/>
      <c r="J202" s="11">
        <v>0</v>
      </c>
      <c r="K202" s="11"/>
      <c r="L202" s="11"/>
      <c r="M202" s="11"/>
      <c r="N202" s="11">
        <v>22</v>
      </c>
      <c r="O202" s="11"/>
      <c r="P202" s="11">
        <v>92</v>
      </c>
      <c r="Q202" s="11">
        <v>0</v>
      </c>
    </row>
    <row r="203" spans="1:17" ht="10.5" customHeight="1" x14ac:dyDescent="0.2">
      <c r="A203" s="13"/>
      <c r="B203" s="13"/>
      <c r="C203" s="14" t="s">
        <v>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F202+F200+F198+F196+F194+F192+F190</f>
        <v>545</v>
      </c>
      <c r="G204" s="2">
        <f>G202+G200+G198+G196+G194+G192+G190</f>
        <v>20.48</v>
      </c>
      <c r="H204" s="2"/>
      <c r="I204" s="2">
        <f>J202+J200+J198+J196+J194+J192+J190</f>
        <v>19.689999999999998</v>
      </c>
      <c r="J204" s="2"/>
      <c r="K204" s="2"/>
      <c r="L204" s="2"/>
      <c r="M204" s="3"/>
      <c r="N204" s="2">
        <f>N202+N200+N198+N196+N194+N192+N190</f>
        <v>65.92</v>
      </c>
      <c r="O204" s="2"/>
      <c r="P204" s="8">
        <f>P202+P200+P198+P196+P194+P192+P190</f>
        <v>520.88</v>
      </c>
      <c r="Q204" s="8">
        <f>Q202+Q200+Q198+Q196+Q194+Q192+Q190</f>
        <v>8.85</v>
      </c>
    </row>
    <row r="205" spans="1:17" ht="13.8" x14ac:dyDescent="0.2">
      <c r="A205" s="16" t="s">
        <v>7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2" customHeight="1" x14ac:dyDescent="0.2">
      <c r="A206" s="13">
        <v>2013</v>
      </c>
      <c r="B206" s="13">
        <v>534</v>
      </c>
      <c r="C206" s="15" t="s">
        <v>6</v>
      </c>
      <c r="D206" s="15"/>
      <c r="E206" s="15"/>
      <c r="F206" s="13" t="s">
        <v>5</v>
      </c>
      <c r="G206" s="11">
        <v>4.4000000000000004</v>
      </c>
      <c r="H206" s="11"/>
      <c r="I206" s="12"/>
      <c r="J206" s="11">
        <v>3.8</v>
      </c>
      <c r="K206" s="11"/>
      <c r="L206" s="11"/>
      <c r="M206" s="11"/>
      <c r="N206" s="11">
        <v>7.2</v>
      </c>
      <c r="O206" s="11"/>
      <c r="P206" s="11">
        <v>80</v>
      </c>
      <c r="Q206" s="11">
        <v>2</v>
      </c>
    </row>
    <row r="207" spans="1:17" ht="10.5" customHeight="1" x14ac:dyDescent="0.2">
      <c r="A207" s="13"/>
      <c r="B207" s="13"/>
      <c r="C207" s="14"/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2">
      <c r="A208" s="13">
        <v>2013</v>
      </c>
      <c r="B208" s="13">
        <v>327</v>
      </c>
      <c r="C208" s="15" t="s">
        <v>4</v>
      </c>
      <c r="D208" s="15"/>
      <c r="E208" s="15"/>
      <c r="F208" s="13">
        <v>50</v>
      </c>
      <c r="G208" s="11">
        <v>8</v>
      </c>
      <c r="H208" s="11"/>
      <c r="I208" s="12"/>
      <c r="J208" s="11">
        <v>6.16</v>
      </c>
      <c r="K208" s="11"/>
      <c r="L208" s="11"/>
      <c r="M208" s="11"/>
      <c r="N208" s="11">
        <v>10.3</v>
      </c>
      <c r="O208" s="11"/>
      <c r="P208" s="11">
        <v>128.66999999999999</v>
      </c>
      <c r="Q208" s="11">
        <v>0.13</v>
      </c>
    </row>
    <row r="209" spans="1:17" ht="10.5" customHeight="1" x14ac:dyDescent="0.2">
      <c r="A209" s="13"/>
      <c r="B209" s="13"/>
      <c r="C209" s="14" t="s">
        <v>3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>
        <v>2013</v>
      </c>
      <c r="B210" s="13">
        <v>490</v>
      </c>
      <c r="C210" s="15" t="s">
        <v>2</v>
      </c>
      <c r="D210" s="15"/>
      <c r="E210" s="15"/>
      <c r="F210" s="13">
        <v>20</v>
      </c>
      <c r="G210" s="11">
        <v>1.44</v>
      </c>
      <c r="H210" s="11"/>
      <c r="I210" s="12"/>
      <c r="J210" s="11">
        <v>1.7</v>
      </c>
      <c r="K210" s="11"/>
      <c r="L210" s="11"/>
      <c r="M210" s="11"/>
      <c r="N210" s="11">
        <v>11.16</v>
      </c>
      <c r="O210" s="11"/>
      <c r="P210" s="11">
        <v>65.930000000000007</v>
      </c>
      <c r="Q210" s="11">
        <v>0.2</v>
      </c>
    </row>
    <row r="211" spans="1:17" ht="10.5" customHeight="1" x14ac:dyDescent="0.2">
      <c r="A211" s="13"/>
      <c r="B211" s="13"/>
      <c r="C211" s="14"/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F210+F208+F206</f>
        <v>220</v>
      </c>
      <c r="G212" s="2">
        <f>G210+G208+G206</f>
        <v>13.84</v>
      </c>
      <c r="H212" s="2"/>
      <c r="I212" s="2">
        <f>J210+J208+J206</f>
        <v>11.66</v>
      </c>
      <c r="J212" s="2"/>
      <c r="K212" s="2"/>
      <c r="L212" s="2"/>
      <c r="M212" s="3"/>
      <c r="N212" s="2">
        <f>N210+N208+N206</f>
        <v>28.66</v>
      </c>
      <c r="O212" s="2"/>
      <c r="P212" s="8">
        <f>P210+P208+P206</f>
        <v>274.60000000000002</v>
      </c>
      <c r="Q212" s="8">
        <f>Q210+Q208+Q206</f>
        <v>2.33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F212+F204+F188+F184</f>
        <v>1243</v>
      </c>
      <c r="G213" s="2">
        <f>G212+G204+G188+G184</f>
        <v>42.347999999999999</v>
      </c>
      <c r="H213" s="2"/>
      <c r="I213" s="2">
        <f>I204+I188+I184</f>
        <v>28.349999999999994</v>
      </c>
      <c r="J213" s="2"/>
      <c r="K213" s="2"/>
      <c r="L213" s="2"/>
      <c r="M213" s="3"/>
      <c r="N213" s="2">
        <f>N204+N188+N184</f>
        <v>121.84400000000001</v>
      </c>
      <c r="O213" s="2"/>
      <c r="P213" s="1">
        <f>P204+P188+P184</f>
        <v>853.57999999999993</v>
      </c>
      <c r="Q213" s="1">
        <f>Q212+Q204+Q188+Q184</f>
        <v>48.17</v>
      </c>
    </row>
  </sheetData>
  <mergeCells count="894">
    <mergeCell ref="A16:A17"/>
    <mergeCell ref="B16:B17"/>
    <mergeCell ref="C16:E16"/>
    <mergeCell ref="F16:F17"/>
    <mergeCell ref="G16:H17"/>
    <mergeCell ref="I18:I19"/>
    <mergeCell ref="P106:P107"/>
    <mergeCell ref="D7:J7"/>
    <mergeCell ref="B9:P9"/>
    <mergeCell ref="A11:A12"/>
    <mergeCell ref="B11:B12"/>
    <mergeCell ref="C11:E12"/>
    <mergeCell ref="F11:F12"/>
    <mergeCell ref="G11:N11"/>
    <mergeCell ref="O11:P12"/>
    <mergeCell ref="A18:A19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C18:E18"/>
    <mergeCell ref="B20:B21"/>
    <mergeCell ref="C20:E20"/>
    <mergeCell ref="F20:F21"/>
    <mergeCell ref="G20:H21"/>
    <mergeCell ref="I20:I21"/>
    <mergeCell ref="N18:O19"/>
    <mergeCell ref="B18:B19"/>
    <mergeCell ref="F18:F19"/>
    <mergeCell ref="G18:H19"/>
    <mergeCell ref="J18:M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P28:P29"/>
    <mergeCell ref="Q28:Q29"/>
    <mergeCell ref="C29:E29"/>
    <mergeCell ref="P30:P31"/>
    <mergeCell ref="Q30:Q31"/>
    <mergeCell ref="C31:E31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J30:M31"/>
    <mergeCell ref="A34:A35"/>
    <mergeCell ref="B34:B35"/>
    <mergeCell ref="C34:E34"/>
    <mergeCell ref="F34:F35"/>
    <mergeCell ref="G34:H35"/>
    <mergeCell ref="I34:I35"/>
    <mergeCell ref="J34:M35"/>
    <mergeCell ref="A32:A33"/>
    <mergeCell ref="A30:A31"/>
    <mergeCell ref="B30:B31"/>
    <mergeCell ref="C30:E30"/>
    <mergeCell ref="F30:F31"/>
    <mergeCell ref="G30:H31"/>
    <mergeCell ref="I30:I31"/>
    <mergeCell ref="B32:B33"/>
    <mergeCell ref="C32:E32"/>
    <mergeCell ref="F32:F33"/>
    <mergeCell ref="G32:H33"/>
    <mergeCell ref="I32:I33"/>
    <mergeCell ref="J32:M33"/>
    <mergeCell ref="I38:I39"/>
    <mergeCell ref="J38:M39"/>
    <mergeCell ref="N38:O39"/>
    <mergeCell ref="P38:P39"/>
    <mergeCell ref="Q38:Q39"/>
    <mergeCell ref="C39:E39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J40:M41"/>
    <mergeCell ref="N40:O41"/>
    <mergeCell ref="P40:P41"/>
    <mergeCell ref="Q40:Q41"/>
    <mergeCell ref="C41:E41"/>
    <mergeCell ref="N30:O31"/>
    <mergeCell ref="P34:P35"/>
    <mergeCell ref="Q34:Q35"/>
    <mergeCell ref="C35:E35"/>
    <mergeCell ref="N32:O33"/>
    <mergeCell ref="J36:M37"/>
    <mergeCell ref="N36:O37"/>
    <mergeCell ref="P36:P37"/>
    <mergeCell ref="Q36:Q37"/>
    <mergeCell ref="C37:E37"/>
    <mergeCell ref="I36:I37"/>
    <mergeCell ref="C36:E36"/>
    <mergeCell ref="F36:F37"/>
    <mergeCell ref="G36:H37"/>
    <mergeCell ref="A40:A41"/>
    <mergeCell ref="B40:B41"/>
    <mergeCell ref="C40:E40"/>
    <mergeCell ref="F40:F41"/>
    <mergeCell ref="G40:H41"/>
    <mergeCell ref="I40:I41"/>
    <mergeCell ref="N44:O45"/>
    <mergeCell ref="P44:P45"/>
    <mergeCell ref="Q44:Q45"/>
    <mergeCell ref="C45:E45"/>
    <mergeCell ref="A42:E42"/>
    <mergeCell ref="G42:H42"/>
    <mergeCell ref="I42:L42"/>
    <mergeCell ref="N42:O42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A46:A47"/>
    <mergeCell ref="B46:B47"/>
    <mergeCell ref="C46:E46"/>
    <mergeCell ref="F46:F47"/>
    <mergeCell ref="G46:H47"/>
    <mergeCell ref="I46:I47"/>
    <mergeCell ref="Q52:Q53"/>
    <mergeCell ref="C53:E53"/>
    <mergeCell ref="A48:A49"/>
    <mergeCell ref="B48:B49"/>
    <mergeCell ref="C48:E48"/>
    <mergeCell ref="F48:F49"/>
    <mergeCell ref="G48:H49"/>
    <mergeCell ref="I48:I49"/>
    <mergeCell ref="J48:M49"/>
    <mergeCell ref="N48:O49"/>
    <mergeCell ref="F52:F53"/>
    <mergeCell ref="G52:H53"/>
    <mergeCell ref="I52:I53"/>
    <mergeCell ref="J52:M53"/>
    <mergeCell ref="N52:O53"/>
    <mergeCell ref="P52:P53"/>
    <mergeCell ref="C47:E47"/>
    <mergeCell ref="Q56:Q57"/>
    <mergeCell ref="C57:E57"/>
    <mergeCell ref="P48:P49"/>
    <mergeCell ref="Q48:Q49"/>
    <mergeCell ref="C49:E49"/>
    <mergeCell ref="A50:E50"/>
    <mergeCell ref="G50:H50"/>
    <mergeCell ref="I50:L50"/>
    <mergeCell ref="N50:O50"/>
    <mergeCell ref="J54:M55"/>
    <mergeCell ref="N54:O55"/>
    <mergeCell ref="N56:O57"/>
    <mergeCell ref="P56:P57"/>
    <mergeCell ref="P46:P47"/>
    <mergeCell ref="Q46:Q47"/>
    <mergeCell ref="A51:Q51"/>
    <mergeCell ref="A52:A53"/>
    <mergeCell ref="B52:B53"/>
    <mergeCell ref="C52:E52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A58:E58"/>
    <mergeCell ref="G58:H58"/>
    <mergeCell ref="I58:L58"/>
    <mergeCell ref="N58:O58"/>
    <mergeCell ref="P54:P55"/>
    <mergeCell ref="Q54:Q55"/>
    <mergeCell ref="C55:E55"/>
    <mergeCell ref="A56:A57"/>
    <mergeCell ref="B56:B57"/>
    <mergeCell ref="C56:E56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E66:G66"/>
    <mergeCell ref="D67:J67"/>
    <mergeCell ref="B69:P69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B90:B91"/>
    <mergeCell ref="C90:E90"/>
    <mergeCell ref="F90:F91"/>
    <mergeCell ref="G90:H91"/>
    <mergeCell ref="I90:I91"/>
    <mergeCell ref="J90:M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A90:A91"/>
    <mergeCell ref="P96:P97"/>
    <mergeCell ref="Q96:Q97"/>
    <mergeCell ref="C97:E97"/>
    <mergeCell ref="J94:M95"/>
    <mergeCell ref="N94:O95"/>
    <mergeCell ref="P94:P95"/>
    <mergeCell ref="P92:P93"/>
    <mergeCell ref="Q92:Q93"/>
    <mergeCell ref="C93:E93"/>
    <mergeCell ref="A94:A95"/>
    <mergeCell ref="B94:B95"/>
    <mergeCell ref="C94:E94"/>
    <mergeCell ref="F94:F95"/>
    <mergeCell ref="G94:H95"/>
    <mergeCell ref="I94:I95"/>
    <mergeCell ref="A96:A97"/>
    <mergeCell ref="B96:B97"/>
    <mergeCell ref="C96:E96"/>
    <mergeCell ref="F96:F97"/>
    <mergeCell ref="G96:H97"/>
    <mergeCell ref="N92:O93"/>
    <mergeCell ref="I96:I97"/>
    <mergeCell ref="J96:M97"/>
    <mergeCell ref="N96:O97"/>
    <mergeCell ref="Q100:Q101"/>
    <mergeCell ref="C101:E101"/>
    <mergeCell ref="J98:M99"/>
    <mergeCell ref="N98:O99"/>
    <mergeCell ref="P98:P99"/>
    <mergeCell ref="Q98:Q99"/>
    <mergeCell ref="C99:E99"/>
    <mergeCell ref="I98:I99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G98:H99"/>
    <mergeCell ref="I104:I105"/>
    <mergeCell ref="J104:M105"/>
    <mergeCell ref="N104:O105"/>
    <mergeCell ref="P104:P105"/>
    <mergeCell ref="Q94:Q95"/>
    <mergeCell ref="C95:E95"/>
    <mergeCell ref="I100:I101"/>
    <mergeCell ref="J100:M101"/>
    <mergeCell ref="N100:O101"/>
    <mergeCell ref="P100:P101"/>
    <mergeCell ref="A102:E102"/>
    <mergeCell ref="G102:H102"/>
    <mergeCell ref="I102:L102"/>
    <mergeCell ref="N102:O102"/>
    <mergeCell ref="A103:Q103"/>
    <mergeCell ref="A104:A105"/>
    <mergeCell ref="B104:B105"/>
    <mergeCell ref="C104:E104"/>
    <mergeCell ref="F104:F105"/>
    <mergeCell ref="G104:H105"/>
    <mergeCell ref="Q106:Q107"/>
    <mergeCell ref="C107:E107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Q104:Q105"/>
    <mergeCell ref="C105:E105"/>
    <mergeCell ref="A108:A109"/>
    <mergeCell ref="B108:B109"/>
    <mergeCell ref="C108:E108"/>
    <mergeCell ref="F108:F109"/>
    <mergeCell ref="G108:H109"/>
    <mergeCell ref="I108:I109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A133:E133"/>
    <mergeCell ref="G133:H133"/>
    <mergeCell ref="I133:L133"/>
    <mergeCell ref="N133:O133"/>
    <mergeCell ref="P135:P136"/>
    <mergeCell ref="Q135:Q136"/>
    <mergeCell ref="C136:E136"/>
    <mergeCell ref="P137:P138"/>
    <mergeCell ref="Q137:Q138"/>
    <mergeCell ref="C138:E138"/>
    <mergeCell ref="N141:O14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J137:M138"/>
    <mergeCell ref="A141:A142"/>
    <mergeCell ref="B141:B142"/>
    <mergeCell ref="C141:E141"/>
    <mergeCell ref="F141:F142"/>
    <mergeCell ref="G141:H142"/>
    <mergeCell ref="I141:I142"/>
    <mergeCell ref="J141:M142"/>
    <mergeCell ref="A139:A140"/>
    <mergeCell ref="A137:A138"/>
    <mergeCell ref="B137:B138"/>
    <mergeCell ref="C137:E137"/>
    <mergeCell ref="F137:F138"/>
    <mergeCell ref="G137:H138"/>
    <mergeCell ref="I137:I138"/>
    <mergeCell ref="B139:B140"/>
    <mergeCell ref="C139:E139"/>
    <mergeCell ref="F139:F140"/>
    <mergeCell ref="G139:H140"/>
    <mergeCell ref="I139:I140"/>
    <mergeCell ref="J139:M140"/>
    <mergeCell ref="I145:I146"/>
    <mergeCell ref="J145:M146"/>
    <mergeCell ref="N145:O146"/>
    <mergeCell ref="P145:P146"/>
    <mergeCell ref="Q145:Q146"/>
    <mergeCell ref="C146:E146"/>
    <mergeCell ref="P139:P140"/>
    <mergeCell ref="Q139:Q140"/>
    <mergeCell ref="C140:E140"/>
    <mergeCell ref="A145:A146"/>
    <mergeCell ref="B145:B146"/>
    <mergeCell ref="C145:E145"/>
    <mergeCell ref="F145:F146"/>
    <mergeCell ref="G145:H146"/>
    <mergeCell ref="A143:A144"/>
    <mergeCell ref="B143:B144"/>
    <mergeCell ref="J147:M148"/>
    <mergeCell ref="N147:O148"/>
    <mergeCell ref="P147:P148"/>
    <mergeCell ref="Q147:Q148"/>
    <mergeCell ref="C148:E148"/>
    <mergeCell ref="N137:O138"/>
    <mergeCell ref="P141:P142"/>
    <mergeCell ref="Q141:Q142"/>
    <mergeCell ref="C142:E142"/>
    <mergeCell ref="N139:O140"/>
    <mergeCell ref="J143:M144"/>
    <mergeCell ref="N143:O144"/>
    <mergeCell ref="P143:P144"/>
    <mergeCell ref="Q143:Q144"/>
    <mergeCell ref="C144:E144"/>
    <mergeCell ref="I143:I144"/>
    <mergeCell ref="C143:E143"/>
    <mergeCell ref="F143:F144"/>
    <mergeCell ref="G143:H144"/>
    <mergeCell ref="A147:A148"/>
    <mergeCell ref="B147:B148"/>
    <mergeCell ref="C147:E147"/>
    <mergeCell ref="F147:F148"/>
    <mergeCell ref="G147:H148"/>
    <mergeCell ref="I147:I148"/>
    <mergeCell ref="N151:O152"/>
    <mergeCell ref="P151:P152"/>
    <mergeCell ref="Q151:Q152"/>
    <mergeCell ref="C152:E152"/>
    <mergeCell ref="A149:E149"/>
    <mergeCell ref="G149:H149"/>
    <mergeCell ref="I149:L149"/>
    <mergeCell ref="N149:O149"/>
    <mergeCell ref="J153:M154"/>
    <mergeCell ref="N153:O154"/>
    <mergeCell ref="A150:Q150"/>
    <mergeCell ref="A151:A152"/>
    <mergeCell ref="B151:B152"/>
    <mergeCell ref="C151:E151"/>
    <mergeCell ref="F151:F152"/>
    <mergeCell ref="G151:H152"/>
    <mergeCell ref="I151:I152"/>
    <mergeCell ref="J151:M152"/>
    <mergeCell ref="A153:A154"/>
    <mergeCell ref="B153:B154"/>
    <mergeCell ref="C153:E153"/>
    <mergeCell ref="F153:F154"/>
    <mergeCell ref="G153:H154"/>
    <mergeCell ref="I153:I154"/>
    <mergeCell ref="Q159:Q160"/>
    <mergeCell ref="C160:E160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F159:F160"/>
    <mergeCell ref="G159:H160"/>
    <mergeCell ref="I159:I160"/>
    <mergeCell ref="J159:M160"/>
    <mergeCell ref="N159:O160"/>
    <mergeCell ref="P159:P160"/>
    <mergeCell ref="C154:E154"/>
    <mergeCell ref="Q163:Q164"/>
    <mergeCell ref="C164:E164"/>
    <mergeCell ref="P155:P156"/>
    <mergeCell ref="Q155:Q156"/>
    <mergeCell ref="C156:E156"/>
    <mergeCell ref="A157:E157"/>
    <mergeCell ref="G157:H157"/>
    <mergeCell ref="I157:L157"/>
    <mergeCell ref="N157:O157"/>
    <mergeCell ref="J161:M162"/>
    <mergeCell ref="N161:O162"/>
    <mergeCell ref="N163:O164"/>
    <mergeCell ref="P163:P164"/>
    <mergeCell ref="P153:P154"/>
    <mergeCell ref="Q153:Q154"/>
    <mergeCell ref="A158:Q158"/>
    <mergeCell ref="A159:A160"/>
    <mergeCell ref="B159:B160"/>
    <mergeCell ref="C159:E159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A166:E166"/>
    <mergeCell ref="G166:H166"/>
    <mergeCell ref="I166:L166"/>
    <mergeCell ref="N166:O166"/>
    <mergeCell ref="E168:G168"/>
    <mergeCell ref="D169:J169"/>
    <mergeCell ref="B171:P171"/>
    <mergeCell ref="A173:A174"/>
    <mergeCell ref="B173:B174"/>
    <mergeCell ref="C173:E174"/>
    <mergeCell ref="F173:F174"/>
    <mergeCell ref="G173:N173"/>
    <mergeCell ref="O173:P174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N192:O193"/>
    <mergeCell ref="P192:P193"/>
    <mergeCell ref="N194:O195"/>
    <mergeCell ref="P194:P195"/>
    <mergeCell ref="Q194:Q195"/>
    <mergeCell ref="C195:E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N196:O197"/>
    <mergeCell ref="P196:P197"/>
    <mergeCell ref="Q192:Q193"/>
    <mergeCell ref="C193:E193"/>
    <mergeCell ref="A194:A195"/>
    <mergeCell ref="B194:B195"/>
    <mergeCell ref="C194:E194"/>
    <mergeCell ref="F194:F195"/>
    <mergeCell ref="G194:H195"/>
    <mergeCell ref="I194:I195"/>
    <mergeCell ref="P198:P199"/>
    <mergeCell ref="Q198:Q199"/>
    <mergeCell ref="C199:E199"/>
    <mergeCell ref="A196:A197"/>
    <mergeCell ref="B196:B197"/>
    <mergeCell ref="C196:E196"/>
    <mergeCell ref="F196:F197"/>
    <mergeCell ref="G196:H197"/>
    <mergeCell ref="I196:I197"/>
    <mergeCell ref="J196:M197"/>
    <mergeCell ref="Q200:Q201"/>
    <mergeCell ref="C201:E201"/>
    <mergeCell ref="A198:A199"/>
    <mergeCell ref="B198:B199"/>
    <mergeCell ref="C198:E198"/>
    <mergeCell ref="F198:F199"/>
    <mergeCell ref="G198:H199"/>
    <mergeCell ref="I198:I199"/>
    <mergeCell ref="J198:M199"/>
    <mergeCell ref="N198:O199"/>
    <mergeCell ref="A200:A201"/>
    <mergeCell ref="B200:B201"/>
    <mergeCell ref="C200:E200"/>
    <mergeCell ref="F200:F201"/>
    <mergeCell ref="G200:H201"/>
    <mergeCell ref="I200:I201"/>
    <mergeCell ref="B202:B203"/>
    <mergeCell ref="C202:E202"/>
    <mergeCell ref="F202:F203"/>
    <mergeCell ref="G202:H203"/>
    <mergeCell ref="I202:I203"/>
    <mergeCell ref="Q196:Q197"/>
    <mergeCell ref="C197:E197"/>
    <mergeCell ref="J200:M201"/>
    <mergeCell ref="N200:O201"/>
    <mergeCell ref="P200:P201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Q206:Q207"/>
    <mergeCell ref="C207:E207"/>
    <mergeCell ref="P208:P209"/>
    <mergeCell ref="Q208:Q209"/>
    <mergeCell ref="C209:E209"/>
    <mergeCell ref="A208:A209"/>
    <mergeCell ref="B208:B209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P206:P207"/>
    <mergeCell ref="C208:E208"/>
    <mergeCell ref="F208:F209"/>
    <mergeCell ref="G208:H209"/>
    <mergeCell ref="I208:I209"/>
    <mergeCell ref="J208:M209"/>
    <mergeCell ref="N208:O209"/>
    <mergeCell ref="N212:O212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A213:E213"/>
    <mergeCell ref="G213:H213"/>
    <mergeCell ref="I213:L213"/>
    <mergeCell ref="N213:O213"/>
    <mergeCell ref="P210:P211"/>
    <mergeCell ref="Q210:Q211"/>
    <mergeCell ref="C211:E211"/>
    <mergeCell ref="A212:E212"/>
    <mergeCell ref="G212:H212"/>
    <mergeCell ref="I212:L2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2024-09-20T03:44:03Z</dcterms:created>
  <dcterms:modified xsi:type="dcterms:W3CDTF">2024-09-20T03:44:16Z</dcterms:modified>
</cp:coreProperties>
</file>