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9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3" i="1" s="1"/>
  <c r="P46" i="1"/>
  <c r="Q46" i="1"/>
  <c r="F52" i="1"/>
  <c r="G52" i="1"/>
  <c r="I52" i="1"/>
  <c r="N52" i="1"/>
  <c r="P52" i="1"/>
  <c r="Q52" i="1"/>
  <c r="F62" i="1"/>
  <c r="F63" i="1" s="1"/>
  <c r="G62" i="1"/>
  <c r="I62" i="1"/>
  <c r="N62" i="1"/>
  <c r="P62" i="1"/>
  <c r="P63" i="1" s="1"/>
  <c r="Q62" i="1"/>
  <c r="G63" i="1"/>
  <c r="I63" i="1"/>
  <c r="Q63" i="1"/>
  <c r="F86" i="1"/>
  <c r="G86" i="1"/>
  <c r="I86" i="1"/>
  <c r="N86" i="1"/>
  <c r="P86" i="1"/>
  <c r="Q86" i="1"/>
  <c r="F90" i="1"/>
  <c r="G90" i="1"/>
  <c r="I90" i="1"/>
  <c r="N90" i="1"/>
  <c r="P90" i="1"/>
  <c r="Q90" i="1"/>
  <c r="Q117" i="1" s="1"/>
  <c r="F110" i="1"/>
  <c r="G110" i="1"/>
  <c r="I110" i="1"/>
  <c r="N110" i="1"/>
  <c r="P110" i="1"/>
  <c r="Q110" i="1"/>
  <c r="F116" i="1"/>
  <c r="G116" i="1"/>
  <c r="G117" i="1" s="1"/>
  <c r="I116" i="1"/>
  <c r="I117" i="1" s="1"/>
  <c r="N116" i="1"/>
  <c r="P116" i="1"/>
  <c r="Q116" i="1"/>
  <c r="F117" i="1"/>
  <c r="N117" i="1"/>
  <c r="P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G175" i="1"/>
  <c r="G176" i="1" s="1"/>
  <c r="I175" i="1"/>
  <c r="I176" i="1" s="1"/>
  <c r="N175" i="1"/>
  <c r="P175" i="1"/>
  <c r="Q175" i="1"/>
  <c r="Q176" i="1" s="1"/>
  <c r="F176" i="1"/>
  <c r="N176" i="1"/>
  <c r="P176" i="1"/>
  <c r="F194" i="1"/>
  <c r="G194" i="1"/>
  <c r="I194" i="1"/>
  <c r="N194" i="1"/>
  <c r="P194" i="1"/>
  <c r="Q194" i="1"/>
  <c r="F198" i="1"/>
  <c r="G198" i="1"/>
  <c r="I198" i="1"/>
  <c r="N198" i="1"/>
  <c r="N225" i="1" s="1"/>
  <c r="P198" i="1"/>
  <c r="P225" i="1" s="1"/>
  <c r="Q198" i="1"/>
  <c r="F218" i="1"/>
  <c r="G218" i="1"/>
  <c r="I218" i="1"/>
  <c r="N218" i="1"/>
  <c r="P218" i="1"/>
  <c r="Q218" i="1"/>
  <c r="Q225" i="1" s="1"/>
  <c r="F224" i="1"/>
  <c r="F225" i="1" s="1"/>
  <c r="G224" i="1"/>
  <c r="I224" i="1"/>
  <c r="N224" i="1"/>
  <c r="P224" i="1"/>
  <c r="Q224" i="1"/>
  <c r="G225" i="1"/>
  <c r="I225" i="1"/>
</calcChain>
</file>

<file path=xl/sharedStrings.xml><?xml version="1.0" encoding="utf-8"?>
<sst xmlns="http://schemas.openxmlformats.org/spreadsheetml/2006/main" count="369" uniqueCount="86">
  <si>
    <t>Всего :</t>
  </si>
  <si>
    <t>Итого</t>
  </si>
  <si>
    <t>(мука, сахар, масло сливочное, соль йодированная, дрожжи сухие, вода)</t>
  </si>
  <si>
    <t>БУЛОЧКА "ДОРОЖНАЯ"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</si>
  <si>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</si>
  <si>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</si>
  <si>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</si>
  <si>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</si>
  <si>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</si>
  <si>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</si>
  <si>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</si>
  <si>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</si>
  <si>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</si>
  <si>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</si>
  <si>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</si>
  <si>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</si>
  <si>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</si>
  <si>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</si>
  <si>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</si>
  <si>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</si>
  <si>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</si>
  <si>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(рыба свежая, яйцо, хлеб пшеничный, лук, морковь,  масло сливочное,  молоко, соль йодированная)</t>
  </si>
  <si>
    <t>КОТЛЕТА РЫБНАЯ "ЛЮБИТЕЛЬСКАЯ"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</si>
  <si>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</si>
  <si>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</si>
  <si>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</si>
  <si>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</si>
  <si>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</si>
  <si>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</si>
  <si>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</si>
  <si>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ОГУРЕЦ СВЕЖИЙ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</si>
  <si>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</si>
  <si>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</si>
  <si>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</si>
  <si>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</si>
  <si>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</si>
  <si>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</si>
  <si>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</si>
  <si>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</si>
  <si>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</si>
  <si>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</si>
  <si>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</si>
  <si>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</si>
  <si>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</si>
  <si>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</si>
  <si>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</si>
  <si>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</si>
  <si>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</si>
  <si>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</si>
  <si>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</si>
  <si>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</si>
  <si>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</si>
  <si>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</si>
  <si>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</si>
  <si>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</si>
  <si>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</si>
  <si>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</si>
  <si>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</si>
  <si>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мука пшеничная, масло растительное,  масло сливочное, вода, сметана)</t>
  </si>
  <si>
    <t>СОУС СМЕТАННЫЙ</t>
  </si>
  <si>
    <t>(картофель, мука пшеничная, яйцо, масло растительное, масло сливочное)</t>
  </si>
  <si>
    <t>КОТЛЕТА КАРТОФЕЛЬНАЯ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</si>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</sst>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topLeftCell="A187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43" t="s">
        <v>84</v>
      </c>
      <c r="M1" s="43"/>
      <c r="N1" s="43"/>
      <c r="O1" s="43"/>
      <c r="P1" s="43"/>
      <c r="Q1" s="43"/>
      <c r="R1" s="43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83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82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81</v>
      </c>
      <c r="M5" s="27"/>
      <c r="N5" s="27"/>
      <c r="O5" s="27"/>
      <c r="P5" s="27"/>
      <c r="Q5" s="27"/>
      <c r="R5" s="27"/>
    </row>
    <row r="6" spans="1:18" ht="18" customHeight="1" x14ac:dyDescent="0.2">
      <c r="E6" s="38" t="s">
        <v>57</v>
      </c>
      <c r="F6" s="38"/>
      <c r="G6" s="38"/>
    </row>
    <row r="7" spans="1:18" ht="14.1" customHeight="1" x14ac:dyDescent="0.2">
      <c r="D7" s="37">
        <v>45513</v>
      </c>
      <c r="E7" s="37"/>
      <c r="F7" s="37"/>
      <c r="G7" s="37"/>
      <c r="H7" s="37"/>
      <c r="I7" s="37"/>
      <c r="J7" s="37"/>
    </row>
    <row r="8" spans="1:18" ht="7.2" customHeight="1" x14ac:dyDescent="0.2"/>
    <row r="9" spans="1:18" ht="18" customHeight="1" x14ac:dyDescent="0.2">
      <c r="B9" s="36" t="s">
        <v>85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7.2" customHeight="1" x14ac:dyDescent="0.2"/>
    <row r="11" spans="1:18" ht="25.5" customHeight="1" x14ac:dyDescent="0.2">
      <c r="A11" s="35" t="s">
        <v>55</v>
      </c>
      <c r="B11" s="35" t="s">
        <v>54</v>
      </c>
      <c r="C11" s="35" t="s">
        <v>53</v>
      </c>
      <c r="D11" s="35"/>
      <c r="E11" s="35"/>
      <c r="F11" s="35" t="s">
        <v>52</v>
      </c>
      <c r="G11" s="35" t="s">
        <v>51</v>
      </c>
      <c r="H11" s="35"/>
      <c r="I11" s="35"/>
      <c r="J11" s="35"/>
      <c r="K11" s="35"/>
      <c r="L11" s="35"/>
      <c r="M11" s="35"/>
      <c r="N11" s="35"/>
      <c r="O11" s="35" t="s">
        <v>50</v>
      </c>
      <c r="P11" s="35"/>
      <c r="Q11" s="35" t="s">
        <v>49</v>
      </c>
    </row>
    <row r="12" spans="1:18" ht="25.5" customHeight="1" x14ac:dyDescent="0.2">
      <c r="A12" s="35"/>
      <c r="B12" s="35"/>
      <c r="C12" s="35"/>
      <c r="D12" s="35"/>
      <c r="E12" s="35"/>
      <c r="F12" s="35"/>
      <c r="G12" s="35" t="s">
        <v>48</v>
      </c>
      <c r="H12" s="35"/>
      <c r="I12" s="35" t="s">
        <v>47</v>
      </c>
      <c r="J12" s="35"/>
      <c r="K12" s="35"/>
      <c r="L12" s="35"/>
      <c r="M12" s="35" t="s">
        <v>46</v>
      </c>
      <c r="N12" s="35"/>
      <c r="O12" s="35"/>
      <c r="P12" s="35"/>
      <c r="Q12" s="35"/>
    </row>
    <row r="13" spans="1:18" ht="14.1" customHeight="1" x14ac:dyDescent="0.2">
      <c r="A13" s="28" t="s">
        <v>45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15</v>
      </c>
      <c r="B14" s="18">
        <v>273</v>
      </c>
      <c r="C14" s="25" t="s">
        <v>44</v>
      </c>
      <c r="D14" s="25"/>
      <c r="E14" s="25"/>
      <c r="F14" s="18">
        <v>200</v>
      </c>
      <c r="G14" s="26">
        <v>7.8</v>
      </c>
      <c r="H14" s="26"/>
      <c r="I14" s="27"/>
      <c r="J14" s="26">
        <v>9.4600000000000009</v>
      </c>
      <c r="K14" s="26"/>
      <c r="L14" s="26"/>
      <c r="M14" s="26"/>
      <c r="N14" s="26">
        <v>35.799999999999997</v>
      </c>
      <c r="O14" s="26"/>
      <c r="P14" s="26">
        <v>283.60000000000002</v>
      </c>
      <c r="Q14" s="26">
        <v>1.46</v>
      </c>
    </row>
    <row r="15" spans="1:18" ht="9.75" customHeight="1" x14ac:dyDescent="0.2">
      <c r="A15" s="18"/>
      <c r="B15" s="18"/>
      <c r="C15" s="17" t="s">
        <v>43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15</v>
      </c>
      <c r="B16" s="18" t="s">
        <v>42</v>
      </c>
      <c r="C16" s="25" t="s">
        <v>41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5</v>
      </c>
    </row>
    <row r="17" spans="1:17" ht="9.75" customHeight="1" x14ac:dyDescent="0.2">
      <c r="A17" s="18"/>
      <c r="B17" s="18"/>
      <c r="C17" s="17" t="s">
        <v>40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15</v>
      </c>
      <c r="B18" s="18" t="s">
        <v>39</v>
      </c>
      <c r="C18" s="25" t="s">
        <v>38</v>
      </c>
      <c r="D18" s="25"/>
      <c r="E18" s="25"/>
      <c r="F18" s="18" t="s">
        <v>79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5</v>
      </c>
    </row>
    <row r="19" spans="1:17" ht="9.75" customHeight="1" x14ac:dyDescent="0.2">
      <c r="A19" s="18"/>
      <c r="B19" s="18"/>
      <c r="C19" s="17" t="s">
        <v>37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509</v>
      </c>
      <c r="C20" s="30" t="s">
        <v>36</v>
      </c>
      <c r="D20" s="25"/>
      <c r="E20" s="25"/>
      <c r="F20" s="18">
        <v>200</v>
      </c>
      <c r="G20" s="26">
        <v>5</v>
      </c>
      <c r="H20" s="26"/>
      <c r="I20" s="27"/>
      <c r="J20" s="26">
        <v>4.4000000000000004</v>
      </c>
      <c r="K20" s="26"/>
      <c r="L20" s="26"/>
      <c r="M20" s="26"/>
      <c r="N20" s="26">
        <v>31.7</v>
      </c>
      <c r="O20" s="26"/>
      <c r="P20" s="26">
        <v>186</v>
      </c>
      <c r="Q20" s="26">
        <v>1.7</v>
      </c>
    </row>
    <row r="21" spans="1:17" ht="9.75" customHeight="1" x14ac:dyDescent="0.2">
      <c r="A21" s="18"/>
      <c r="B21" s="18"/>
      <c r="C21" s="29" t="s">
        <v>35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14.83</v>
      </c>
      <c r="H22" s="2"/>
      <c r="I22" s="2">
        <f>J20+J18+J16+J14</f>
        <v>18.790000000000003</v>
      </c>
      <c r="J22" s="2"/>
      <c r="K22" s="2"/>
      <c r="L22" s="2"/>
      <c r="M22" s="3"/>
      <c r="N22" s="2">
        <f>N20+N18+N16+N14</f>
        <v>80.94</v>
      </c>
      <c r="O22" s="2"/>
      <c r="P22" s="8">
        <f>P20+P18+P16+P14</f>
        <v>575.6</v>
      </c>
      <c r="Q22" s="8">
        <f>Q20+Q18+Q16+Q14</f>
        <v>3.16</v>
      </c>
    </row>
    <row r="23" spans="1:17" ht="14.1" customHeight="1" x14ac:dyDescent="0.2">
      <c r="A23" s="28" t="s">
        <v>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15</v>
      </c>
      <c r="B24" s="18">
        <v>538</v>
      </c>
      <c r="C24" s="30" t="s">
        <v>33</v>
      </c>
      <c r="D24" s="25"/>
      <c r="E24" s="25"/>
      <c r="F24" s="18">
        <v>120</v>
      </c>
      <c r="G24" s="26">
        <v>0.42</v>
      </c>
      <c r="H24" s="26"/>
      <c r="I24" s="27"/>
      <c r="J24" s="26">
        <v>0.18</v>
      </c>
      <c r="K24" s="26"/>
      <c r="L24" s="26"/>
      <c r="M24" s="26"/>
      <c r="N24" s="26">
        <v>13.7</v>
      </c>
      <c r="O24" s="26"/>
      <c r="P24" s="32">
        <v>58.2</v>
      </c>
      <c r="Q24" s="32">
        <v>42</v>
      </c>
    </row>
    <row r="25" spans="1:17" ht="9.75" customHeight="1" x14ac:dyDescent="0.2">
      <c r="A25" s="18"/>
      <c r="B25" s="18"/>
      <c r="C25" s="17" t="s">
        <v>32</v>
      </c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32"/>
      <c r="Q25" s="32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28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112</v>
      </c>
      <c r="C28" s="30" t="s">
        <v>30</v>
      </c>
      <c r="D28" s="25"/>
      <c r="E28" s="25"/>
      <c r="F28" s="18">
        <v>40</v>
      </c>
      <c r="G28" s="26">
        <v>32</v>
      </c>
      <c r="H28" s="26"/>
      <c r="I28" s="27"/>
      <c r="J28" s="26">
        <v>0.04</v>
      </c>
      <c r="K28" s="26"/>
      <c r="L28" s="26"/>
      <c r="M28" s="26"/>
      <c r="N28" s="26">
        <v>1</v>
      </c>
      <c r="O28" s="26"/>
      <c r="P28" s="26">
        <v>5.6</v>
      </c>
      <c r="Q28" s="26">
        <v>4</v>
      </c>
    </row>
    <row r="29" spans="1:17" ht="16.95" customHeight="1" x14ac:dyDescent="0.2">
      <c r="A29" s="18"/>
      <c r="B29" s="18"/>
      <c r="C29" s="29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15</v>
      </c>
      <c r="B30" s="18">
        <v>139</v>
      </c>
      <c r="C30" s="30" t="s">
        <v>29</v>
      </c>
      <c r="D30" s="25"/>
      <c r="E30" s="25"/>
      <c r="F30" s="18" t="s">
        <v>78</v>
      </c>
      <c r="G30" s="26">
        <v>1.64</v>
      </c>
      <c r="H30" s="26"/>
      <c r="I30" s="27"/>
      <c r="J30" s="26">
        <v>4.2</v>
      </c>
      <c r="K30" s="26"/>
      <c r="L30" s="26"/>
      <c r="M30" s="26"/>
      <c r="N30" s="26">
        <v>13</v>
      </c>
      <c r="O30" s="26"/>
      <c r="P30" s="26">
        <v>97</v>
      </c>
      <c r="Q30" s="26">
        <v>6.14</v>
      </c>
    </row>
    <row r="31" spans="1:17" ht="18.75" customHeight="1" x14ac:dyDescent="0.2">
      <c r="A31" s="18"/>
      <c r="B31" s="18"/>
      <c r="C31" s="31" t="s">
        <v>28</v>
      </c>
      <c r="D31" s="31"/>
      <c r="E31" s="31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2">
      <c r="A32" s="18" t="s">
        <v>15</v>
      </c>
      <c r="B32" s="18" t="s">
        <v>27</v>
      </c>
      <c r="C32" s="25" t="s">
        <v>26</v>
      </c>
      <c r="D32" s="25"/>
      <c r="E32" s="25"/>
      <c r="F32" s="18" t="s">
        <v>77</v>
      </c>
      <c r="G32" s="26" t="s">
        <v>76</v>
      </c>
      <c r="H32" s="26"/>
      <c r="I32" s="27"/>
      <c r="J32" s="26" t="s">
        <v>75</v>
      </c>
      <c r="K32" s="26"/>
      <c r="L32" s="26"/>
      <c r="M32" s="26"/>
      <c r="N32" s="26" t="s">
        <v>74</v>
      </c>
      <c r="O32" s="26"/>
      <c r="P32" s="26" t="s">
        <v>73</v>
      </c>
      <c r="Q32" s="26" t="s">
        <v>5</v>
      </c>
    </row>
    <row r="33" spans="1:17" ht="7.5" customHeight="1" x14ac:dyDescent="0.2">
      <c r="A33" s="18"/>
      <c r="B33" s="18"/>
      <c r="C33" s="17" t="s">
        <v>25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419</v>
      </c>
      <c r="C34" s="30" t="s">
        <v>24</v>
      </c>
      <c r="D34" s="25"/>
      <c r="E34" s="25"/>
      <c r="F34" s="18">
        <v>130</v>
      </c>
      <c r="G34" s="26">
        <v>3.2</v>
      </c>
      <c r="H34" s="26"/>
      <c r="I34" s="27"/>
      <c r="J34" s="26">
        <v>5.3</v>
      </c>
      <c r="K34" s="26"/>
      <c r="L34" s="26"/>
      <c r="M34" s="26"/>
      <c r="N34" s="26">
        <v>29.3</v>
      </c>
      <c r="O34" s="26"/>
      <c r="P34" s="26">
        <v>177.3</v>
      </c>
      <c r="Q34" s="26">
        <v>0</v>
      </c>
    </row>
    <row r="35" spans="1:17" ht="9" customHeight="1" x14ac:dyDescent="0.2">
      <c r="A35" s="18"/>
      <c r="B35" s="18"/>
      <c r="C35" s="29" t="s">
        <v>23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>
        <v>2013</v>
      </c>
      <c r="B36" s="18">
        <v>352</v>
      </c>
      <c r="C36" s="25" t="s">
        <v>22</v>
      </c>
      <c r="D36" s="25"/>
      <c r="E36" s="25"/>
      <c r="F36" s="18">
        <v>70</v>
      </c>
      <c r="G36" s="26">
        <v>8.5399999999999991</v>
      </c>
      <c r="H36" s="26"/>
      <c r="I36" s="27"/>
      <c r="J36" s="26">
        <v>2.52</v>
      </c>
      <c r="K36" s="26"/>
      <c r="L36" s="26"/>
      <c r="M36" s="26"/>
      <c r="N36" s="26">
        <v>4.34</v>
      </c>
      <c r="O36" s="26"/>
      <c r="P36" s="26">
        <v>74.2</v>
      </c>
      <c r="Q36" s="26">
        <v>0.7</v>
      </c>
    </row>
    <row r="37" spans="1:17" ht="18" customHeight="1" x14ac:dyDescent="0.2">
      <c r="A37" s="18"/>
      <c r="B37" s="18"/>
      <c r="C37" s="17" t="s">
        <v>21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5" customHeight="1" x14ac:dyDescent="0.2">
      <c r="A38" s="18" t="s">
        <v>15</v>
      </c>
      <c r="B38" s="18">
        <v>444</v>
      </c>
      <c r="C38" s="25" t="s">
        <v>20</v>
      </c>
      <c r="D38" s="25"/>
      <c r="E38" s="25"/>
      <c r="F38" s="18">
        <v>50</v>
      </c>
      <c r="G38" s="26">
        <v>1.7</v>
      </c>
      <c r="H38" s="26"/>
      <c r="I38" s="27"/>
      <c r="J38" s="26">
        <v>3.5</v>
      </c>
      <c r="K38" s="26"/>
      <c r="L38" s="26"/>
      <c r="M38" s="26"/>
      <c r="N38" s="26">
        <v>4.4000000000000004</v>
      </c>
      <c r="O38" s="26"/>
      <c r="P38" s="26">
        <v>55.9</v>
      </c>
      <c r="Q38" s="26">
        <v>0.3</v>
      </c>
    </row>
    <row r="39" spans="1:17" ht="7.5" customHeight="1" x14ac:dyDescent="0.2">
      <c r="A39" s="18"/>
      <c r="B39" s="18"/>
      <c r="C39" s="17" t="s">
        <v>19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15</v>
      </c>
      <c r="B40" s="18" t="s">
        <v>18</v>
      </c>
      <c r="C40" s="25" t="s">
        <v>17</v>
      </c>
      <c r="D40" s="25"/>
      <c r="E40" s="25"/>
      <c r="F40" s="18" t="s">
        <v>72</v>
      </c>
      <c r="G40" s="26">
        <v>10.5</v>
      </c>
      <c r="H40" s="26"/>
      <c r="I40" s="27"/>
      <c r="J40" s="26">
        <v>7.5</v>
      </c>
      <c r="K40" s="26"/>
      <c r="L40" s="26"/>
      <c r="M40" s="26"/>
      <c r="N40" s="26">
        <v>6.5</v>
      </c>
      <c r="O40" s="26"/>
      <c r="P40" s="26">
        <v>132</v>
      </c>
      <c r="Q40" s="26">
        <v>0.6</v>
      </c>
    </row>
    <row r="41" spans="1:17" ht="9.75" customHeight="1" x14ac:dyDescent="0.2">
      <c r="A41" s="18"/>
      <c r="B41" s="18"/>
      <c r="C41" s="17" t="s">
        <v>16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 t="s">
        <v>15</v>
      </c>
      <c r="B42" s="18" t="s">
        <v>14</v>
      </c>
      <c r="C42" s="25" t="s">
        <v>13</v>
      </c>
      <c r="D42" s="25"/>
      <c r="E42" s="25"/>
      <c r="F42" s="18" t="s">
        <v>71</v>
      </c>
      <c r="G42" s="26" t="s">
        <v>70</v>
      </c>
      <c r="H42" s="26"/>
      <c r="I42" s="27"/>
      <c r="J42" s="26" t="s">
        <v>67</v>
      </c>
      <c r="K42" s="26"/>
      <c r="L42" s="26"/>
      <c r="M42" s="26"/>
      <c r="N42" s="26" t="s">
        <v>69</v>
      </c>
      <c r="O42" s="26"/>
      <c r="P42" s="26" t="s">
        <v>68</v>
      </c>
      <c r="Q42" s="26" t="s">
        <v>5</v>
      </c>
    </row>
    <row r="43" spans="1:17" ht="9.75" customHeight="1" x14ac:dyDescent="0.2">
      <c r="A43" s="18"/>
      <c r="B43" s="18"/>
      <c r="C43" s="17" t="s">
        <v>12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3.35" customHeight="1" x14ac:dyDescent="0.2">
      <c r="A44" s="18">
        <v>2013</v>
      </c>
      <c r="B44" s="18">
        <v>527</v>
      </c>
      <c r="C44" s="25" t="s">
        <v>11</v>
      </c>
      <c r="D44" s="25"/>
      <c r="E44" s="25"/>
      <c r="F44" s="18">
        <v>200</v>
      </c>
      <c r="G44" s="26">
        <v>0.5</v>
      </c>
      <c r="H44" s="26"/>
      <c r="I44" s="27"/>
      <c r="J44" s="26">
        <v>0</v>
      </c>
      <c r="K44" s="26"/>
      <c r="L44" s="26"/>
      <c r="M44" s="26"/>
      <c r="N44" s="26">
        <v>27</v>
      </c>
      <c r="O44" s="26"/>
      <c r="P44" s="26">
        <v>110</v>
      </c>
      <c r="Q44" s="26">
        <v>0.5</v>
      </c>
    </row>
    <row r="45" spans="1:17" ht="9.75" customHeight="1" x14ac:dyDescent="0.2">
      <c r="A45" s="18"/>
      <c r="B45" s="18"/>
      <c r="C45" s="17" t="s">
        <v>9</v>
      </c>
      <c r="D45" s="17"/>
      <c r="E45" s="17"/>
      <c r="F45" s="18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F44+F42+F40+F38+F36+F34+F32+F30+F28</f>
        <v>750</v>
      </c>
      <c r="G46" s="2">
        <f>G44+G42+G40+G38+G36+G34+G32+G30+G28</f>
        <v>59.68</v>
      </c>
      <c r="H46" s="2"/>
      <c r="I46" s="2">
        <f>J44+J42+J40+J38+J36+J34+J32+J30+J28</f>
        <v>24.86</v>
      </c>
      <c r="J46" s="2"/>
      <c r="K46" s="2"/>
      <c r="L46" s="2"/>
      <c r="M46" s="3"/>
      <c r="N46" s="2">
        <f>N44+N42+N40+N38+N36+N34+N32+N30+N28</f>
        <v>94.14</v>
      </c>
      <c r="O46" s="2"/>
      <c r="P46" s="8">
        <f>P44+P42+P40+P38+P36+P34+P32+P30+P28</f>
        <v>715</v>
      </c>
      <c r="Q46" s="8">
        <f>Q44+Q42+Q40+Q38+Q36+Q34+Q32+Q30+Q28</f>
        <v>12.24</v>
      </c>
    </row>
    <row r="47" spans="1:17" ht="14.1" customHeight="1" x14ac:dyDescent="0.2">
      <c r="A47" s="28" t="s">
        <v>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3.35" customHeight="1" x14ac:dyDescent="0.2">
      <c r="A48" s="18">
        <v>2013</v>
      </c>
      <c r="B48" s="18" t="s">
        <v>7</v>
      </c>
      <c r="C48" s="25" t="s">
        <v>6</v>
      </c>
      <c r="D48" s="25"/>
      <c r="E48" s="25"/>
      <c r="F48" s="18">
        <v>200</v>
      </c>
      <c r="G48" s="26" t="s">
        <v>67</v>
      </c>
      <c r="H48" s="26"/>
      <c r="I48" s="27"/>
      <c r="J48" s="26"/>
      <c r="K48" s="26"/>
      <c r="L48" s="26"/>
      <c r="M48" s="26"/>
      <c r="N48" s="26" t="s">
        <v>66</v>
      </c>
      <c r="O48" s="26"/>
      <c r="P48" s="26" t="s">
        <v>65</v>
      </c>
      <c r="Q48" s="26" t="s">
        <v>5</v>
      </c>
    </row>
    <row r="49" spans="1:17" ht="9.75" customHeight="1" x14ac:dyDescent="0.2">
      <c r="A49" s="18"/>
      <c r="B49" s="18"/>
      <c r="C49" s="17" t="s">
        <v>4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7" ht="13.35" customHeight="1" x14ac:dyDescent="0.2">
      <c r="A50" s="18">
        <v>2013</v>
      </c>
      <c r="B50" s="18">
        <v>584</v>
      </c>
      <c r="C50" s="25" t="s">
        <v>3</v>
      </c>
      <c r="D50" s="25"/>
      <c r="E50" s="25"/>
      <c r="F50" s="18">
        <v>60</v>
      </c>
      <c r="G50" s="26">
        <v>4.2</v>
      </c>
      <c r="H50" s="26"/>
      <c r="I50" s="27"/>
      <c r="J50" s="26">
        <v>8.3000000000000007</v>
      </c>
      <c r="K50" s="26"/>
      <c r="L50" s="26"/>
      <c r="M50" s="26"/>
      <c r="N50" s="26">
        <v>33.5</v>
      </c>
      <c r="O50" s="26"/>
      <c r="P50" s="26">
        <v>226</v>
      </c>
      <c r="Q50" s="26">
        <v>0</v>
      </c>
    </row>
    <row r="51" spans="1:17" ht="15.75" customHeight="1" x14ac:dyDescent="0.2">
      <c r="A51" s="18"/>
      <c r="B51" s="18"/>
      <c r="C51" s="17" t="s">
        <v>2</v>
      </c>
      <c r="D51" s="17"/>
      <c r="E51" s="17"/>
      <c r="F51" s="18"/>
      <c r="G51" s="26"/>
      <c r="H51" s="26"/>
      <c r="I51" s="27"/>
      <c r="J51" s="26"/>
      <c r="K51" s="26"/>
      <c r="L51" s="26"/>
      <c r="M51" s="26"/>
      <c r="N51" s="26"/>
      <c r="O51" s="26"/>
      <c r="P51" s="26"/>
      <c r="Q51" s="26"/>
    </row>
    <row r="52" spans="1:17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4.4000000000000004</v>
      </c>
      <c r="H52" s="2"/>
      <c r="I52" s="2">
        <f>J50+J48</f>
        <v>8.3000000000000007</v>
      </c>
      <c r="J52" s="2"/>
      <c r="K52" s="2"/>
      <c r="L52" s="2"/>
      <c r="M52" s="3"/>
      <c r="N52" s="2">
        <f>N50+N48</f>
        <v>43.7</v>
      </c>
      <c r="O52" s="2"/>
      <c r="P52" s="8">
        <f>P50+P48</f>
        <v>268</v>
      </c>
      <c r="Q52" s="8">
        <f>Q50+Q48</f>
        <v>0</v>
      </c>
    </row>
    <row r="53" spans="1:17" ht="14.1" customHeight="1" x14ac:dyDescent="0.2">
      <c r="A53" s="28" t="s">
        <v>62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3.35" customHeight="1" x14ac:dyDescent="0.2">
      <c r="A54" s="18" t="s">
        <v>15</v>
      </c>
      <c r="B54" s="18">
        <v>212</v>
      </c>
      <c r="C54" s="25" t="s">
        <v>61</v>
      </c>
      <c r="D54" s="25"/>
      <c r="E54" s="25"/>
      <c r="F54" s="18">
        <v>150</v>
      </c>
      <c r="G54" s="26">
        <v>5</v>
      </c>
      <c r="H54" s="26"/>
      <c r="I54" s="27"/>
      <c r="J54" s="26">
        <v>7.4</v>
      </c>
      <c r="K54" s="26"/>
      <c r="L54" s="26"/>
      <c r="M54" s="26"/>
      <c r="N54" s="26">
        <v>17.2</v>
      </c>
      <c r="O54" s="26"/>
      <c r="P54" s="26">
        <v>155</v>
      </c>
      <c r="Q54" s="26">
        <v>4</v>
      </c>
    </row>
    <row r="55" spans="1:17" ht="12" customHeight="1" x14ac:dyDescent="0.2">
      <c r="A55" s="18"/>
      <c r="B55" s="18"/>
      <c r="C55" s="17" t="s">
        <v>60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7" ht="12" customHeight="1" x14ac:dyDescent="0.2">
      <c r="A56" s="18" t="s">
        <v>15</v>
      </c>
      <c r="B56" s="18">
        <v>451</v>
      </c>
      <c r="C56" s="25" t="s">
        <v>59</v>
      </c>
      <c r="D56" s="25"/>
      <c r="E56" s="25"/>
      <c r="F56" s="18">
        <v>50</v>
      </c>
      <c r="G56" s="26">
        <v>0.77</v>
      </c>
      <c r="H56" s="26"/>
      <c r="I56" s="27"/>
      <c r="J56" s="26">
        <v>5.32</v>
      </c>
      <c r="K56" s="26"/>
      <c r="L56" s="26"/>
      <c r="M56" s="26"/>
      <c r="N56" s="26">
        <v>1.7</v>
      </c>
      <c r="O56" s="26"/>
      <c r="P56" s="26">
        <v>57.7</v>
      </c>
      <c r="Q56" s="26">
        <v>3.5000000000000003E-2</v>
      </c>
    </row>
    <row r="57" spans="1:17" ht="12" customHeight="1" x14ac:dyDescent="0.2">
      <c r="A57" s="18"/>
      <c r="B57" s="18"/>
      <c r="C57" s="17" t="s">
        <v>58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7" ht="10.5" customHeight="1" x14ac:dyDescent="0.2">
      <c r="A58" s="18" t="s">
        <v>15</v>
      </c>
      <c r="B58" s="18" t="s">
        <v>42</v>
      </c>
      <c r="C58" s="25" t="s">
        <v>41</v>
      </c>
      <c r="D58" s="25"/>
      <c r="E58" s="25"/>
      <c r="F58" s="18">
        <v>30</v>
      </c>
      <c r="G58" s="26">
        <v>2</v>
      </c>
      <c r="H58" s="26"/>
      <c r="I58" s="27"/>
      <c r="J58" s="26">
        <v>0.8</v>
      </c>
      <c r="K58" s="26"/>
      <c r="L58" s="26"/>
      <c r="M58" s="26"/>
      <c r="N58" s="26">
        <v>13.4</v>
      </c>
      <c r="O58" s="26"/>
      <c r="P58" s="26">
        <v>69</v>
      </c>
      <c r="Q58" s="26" t="s">
        <v>5</v>
      </c>
    </row>
    <row r="59" spans="1:17" ht="9.75" customHeight="1" x14ac:dyDescent="0.2">
      <c r="A59" s="18"/>
      <c r="B59" s="18"/>
      <c r="C59" s="17" t="s">
        <v>40</v>
      </c>
      <c r="D59" s="17"/>
      <c r="E59" s="17"/>
      <c r="F59" s="18"/>
      <c r="G59" s="26"/>
      <c r="H59" s="26"/>
      <c r="I59" s="27"/>
      <c r="J59" s="26"/>
      <c r="K59" s="26"/>
      <c r="L59" s="26"/>
      <c r="M59" s="26"/>
      <c r="N59" s="26"/>
      <c r="O59" s="26"/>
      <c r="P59" s="26"/>
      <c r="Q59" s="26"/>
    </row>
    <row r="60" spans="1:17" ht="13.35" customHeight="1" x14ac:dyDescent="0.2">
      <c r="A60" s="18">
        <v>2013</v>
      </c>
      <c r="B60" s="18" t="s">
        <v>7</v>
      </c>
      <c r="C60" s="25" t="s">
        <v>6</v>
      </c>
      <c r="D60" s="25"/>
      <c r="E60" s="25"/>
      <c r="F60" s="18">
        <v>200</v>
      </c>
      <c r="G60" s="26" t="s">
        <v>67</v>
      </c>
      <c r="H60" s="26"/>
      <c r="I60" s="27"/>
      <c r="J60" s="26"/>
      <c r="K60" s="26"/>
      <c r="L60" s="26"/>
      <c r="M60" s="26"/>
      <c r="N60" s="26" t="s">
        <v>66</v>
      </c>
      <c r="O60" s="26"/>
      <c r="P60" s="26" t="s">
        <v>65</v>
      </c>
      <c r="Q60" s="26" t="s">
        <v>5</v>
      </c>
    </row>
    <row r="61" spans="1:17" ht="9.75" customHeight="1" x14ac:dyDescent="0.2">
      <c r="A61" s="18"/>
      <c r="B61" s="18"/>
      <c r="C61" s="17" t="s">
        <v>4</v>
      </c>
      <c r="D61" s="17"/>
      <c r="E61" s="17"/>
      <c r="F61" s="18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26"/>
    </row>
    <row r="62" spans="1:17" ht="14.1" customHeight="1" x14ac:dyDescent="0.2">
      <c r="A62" s="10" t="s">
        <v>1</v>
      </c>
      <c r="B62" s="10"/>
      <c r="C62" s="10"/>
      <c r="D62" s="10"/>
      <c r="E62" s="10"/>
      <c r="F62" s="9">
        <f>F60+F58+F56+F54</f>
        <v>430</v>
      </c>
      <c r="G62" s="2">
        <f>G60+G58+G56+G54</f>
        <v>7.9700000000000006</v>
      </c>
      <c r="H62" s="2"/>
      <c r="I62" s="2">
        <f>J60+J58+J56+J54</f>
        <v>13.52</v>
      </c>
      <c r="J62" s="2"/>
      <c r="K62" s="2"/>
      <c r="L62" s="2"/>
      <c r="M62" s="3"/>
      <c r="N62" s="2">
        <f>N60+N58+N56+N54</f>
        <v>42.5</v>
      </c>
      <c r="O62" s="2"/>
      <c r="P62" s="8">
        <f>P60+P58+P56+P54</f>
        <v>323.7</v>
      </c>
      <c r="Q62" s="8">
        <f>Q60+Q58+Q56+Q54</f>
        <v>4.0350000000000001</v>
      </c>
    </row>
    <row r="63" spans="1:17" ht="14.1" customHeight="1" x14ac:dyDescent="0.2">
      <c r="A63" s="42" t="s">
        <v>64</v>
      </c>
      <c r="B63" s="41"/>
      <c r="C63" s="40"/>
      <c r="D63" s="40"/>
      <c r="E63" s="39"/>
      <c r="F63" s="9">
        <f>F62+F52+F46+F26+F22</f>
        <v>1995</v>
      </c>
      <c r="G63" s="2">
        <f>G62+G52+G46+G26+G22</f>
        <v>87.3</v>
      </c>
      <c r="H63" s="2"/>
      <c r="I63" s="2">
        <f>I62+I52+I46+I26+I22</f>
        <v>65.650000000000006</v>
      </c>
      <c r="J63" s="2"/>
      <c r="K63" s="2"/>
      <c r="L63" s="2"/>
      <c r="M63" s="3"/>
      <c r="N63" s="2">
        <f>N52+N46+N26+N22</f>
        <v>232.48</v>
      </c>
      <c r="O63" s="2"/>
      <c r="P63" s="8">
        <f>P62+P52+P46+P26+P22</f>
        <v>1940.5</v>
      </c>
      <c r="Q63" s="8">
        <f>Q62+Q52+Q46+Q26+Q22</f>
        <v>61.435000000000002</v>
      </c>
    </row>
    <row r="65" spans="1:18" ht="12.75" customHeight="1" x14ac:dyDescent="0.2">
      <c r="L65" s="43" t="s">
        <v>84</v>
      </c>
      <c r="M65" s="43"/>
      <c r="N65" s="43"/>
      <c r="O65" s="43"/>
      <c r="P65" s="43"/>
      <c r="Q65" s="43"/>
      <c r="R65" s="43"/>
    </row>
    <row r="66" spans="1:18" ht="13.2" x14ac:dyDescent="0.2">
      <c r="L66" s="27"/>
      <c r="M66" s="27"/>
      <c r="N66" s="27"/>
      <c r="O66" s="27"/>
      <c r="P66" s="27"/>
      <c r="Q66" s="27"/>
      <c r="R66" s="27"/>
    </row>
    <row r="67" spans="1:18" ht="12.75" customHeight="1" x14ac:dyDescent="0.2">
      <c r="L67" s="27" t="s">
        <v>83</v>
      </c>
      <c r="M67" s="27"/>
      <c r="N67" s="27"/>
      <c r="O67" s="27"/>
      <c r="P67" s="27"/>
      <c r="Q67" s="27"/>
      <c r="R67" s="27"/>
    </row>
    <row r="68" spans="1:18" ht="12.75" customHeight="1" x14ac:dyDescent="0.2">
      <c r="L68" s="27" t="s">
        <v>82</v>
      </c>
      <c r="M68" s="27"/>
      <c r="N68" s="27"/>
      <c r="O68" s="27"/>
      <c r="P68" s="27"/>
      <c r="Q68" s="27"/>
      <c r="R68" s="27"/>
    </row>
    <row r="69" spans="1:18" ht="12.75" customHeight="1" x14ac:dyDescent="0.2">
      <c r="L69" s="27" t="s">
        <v>81</v>
      </c>
      <c r="M69" s="27"/>
      <c r="N69" s="27"/>
      <c r="O69" s="27"/>
      <c r="P69" s="27"/>
      <c r="Q69" s="27"/>
      <c r="R69" s="27"/>
    </row>
    <row r="70" spans="1:18" ht="22.8" x14ac:dyDescent="0.2">
      <c r="E70" s="38" t="s">
        <v>57</v>
      </c>
      <c r="F70" s="38"/>
      <c r="G70" s="38"/>
    </row>
    <row r="71" spans="1:18" ht="15.6" x14ac:dyDescent="0.2">
      <c r="D71" s="37">
        <v>45513</v>
      </c>
      <c r="E71" s="37"/>
      <c r="F71" s="37"/>
      <c r="G71" s="37"/>
      <c r="H71" s="37"/>
      <c r="I71" s="37"/>
      <c r="J71" s="37"/>
    </row>
    <row r="73" spans="1:18" ht="17.399999999999999" x14ac:dyDescent="0.2">
      <c r="B73" s="36" t="s">
        <v>80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5" spans="1:18" ht="12" x14ac:dyDescent="0.2">
      <c r="A75" s="35" t="s">
        <v>55</v>
      </c>
      <c r="B75" s="35" t="s">
        <v>54</v>
      </c>
      <c r="C75" s="35" t="s">
        <v>53</v>
      </c>
      <c r="D75" s="35"/>
      <c r="E75" s="35"/>
      <c r="F75" s="35" t="s">
        <v>52</v>
      </c>
      <c r="G75" s="35" t="s">
        <v>51</v>
      </c>
      <c r="H75" s="35"/>
      <c r="I75" s="35"/>
      <c r="J75" s="35"/>
      <c r="K75" s="35"/>
      <c r="L75" s="35"/>
      <c r="M75" s="35"/>
      <c r="N75" s="35"/>
      <c r="O75" s="35" t="s">
        <v>50</v>
      </c>
      <c r="P75" s="35"/>
      <c r="Q75" s="35" t="s">
        <v>49</v>
      </c>
    </row>
    <row r="76" spans="1:18" ht="12" x14ac:dyDescent="0.2">
      <c r="A76" s="35"/>
      <c r="B76" s="35"/>
      <c r="C76" s="35"/>
      <c r="D76" s="35"/>
      <c r="E76" s="35"/>
      <c r="F76" s="35"/>
      <c r="G76" s="35" t="s">
        <v>48</v>
      </c>
      <c r="H76" s="35"/>
      <c r="I76" s="35" t="s">
        <v>47</v>
      </c>
      <c r="J76" s="35"/>
      <c r="K76" s="35"/>
      <c r="L76" s="35"/>
      <c r="M76" s="35" t="s">
        <v>46</v>
      </c>
      <c r="N76" s="35"/>
      <c r="O76" s="35"/>
      <c r="P76" s="35"/>
      <c r="Q76" s="35"/>
    </row>
    <row r="77" spans="1:18" ht="13.8" x14ac:dyDescent="0.2">
      <c r="A77" s="28" t="s">
        <v>45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8" ht="12" customHeight="1" x14ac:dyDescent="0.2">
      <c r="A78" s="18" t="s">
        <v>15</v>
      </c>
      <c r="B78" s="18">
        <v>273</v>
      </c>
      <c r="C78" s="25" t="s">
        <v>44</v>
      </c>
      <c r="D78" s="25"/>
      <c r="E78" s="25"/>
      <c r="F78" s="18">
        <v>200</v>
      </c>
      <c r="G78" s="26">
        <v>7.8</v>
      </c>
      <c r="H78" s="26"/>
      <c r="I78" s="27"/>
      <c r="J78" s="26">
        <v>9.4600000000000009</v>
      </c>
      <c r="K78" s="26"/>
      <c r="L78" s="26"/>
      <c r="M78" s="26"/>
      <c r="N78" s="26">
        <v>35.799999999999997</v>
      </c>
      <c r="O78" s="26"/>
      <c r="P78" s="26">
        <v>283.60000000000002</v>
      </c>
      <c r="Q78" s="26">
        <v>1.46</v>
      </c>
    </row>
    <row r="79" spans="1:18" ht="14.25" customHeight="1" x14ac:dyDescent="0.2">
      <c r="A79" s="18"/>
      <c r="B79" s="18"/>
      <c r="C79" s="17" t="s">
        <v>43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18" t="s">
        <v>15</v>
      </c>
      <c r="B80" s="18" t="s">
        <v>42</v>
      </c>
      <c r="C80" s="25" t="s">
        <v>41</v>
      </c>
      <c r="D80" s="25"/>
      <c r="E80" s="25"/>
      <c r="F80" s="18">
        <v>30</v>
      </c>
      <c r="G80" s="26">
        <v>2</v>
      </c>
      <c r="H80" s="26"/>
      <c r="I80" s="27"/>
      <c r="J80" s="26">
        <v>0.8</v>
      </c>
      <c r="K80" s="26"/>
      <c r="L80" s="26"/>
      <c r="M80" s="26"/>
      <c r="N80" s="26">
        <v>13.4</v>
      </c>
      <c r="O80" s="26"/>
      <c r="P80" s="26">
        <v>69</v>
      </c>
      <c r="Q80" s="26" t="s">
        <v>5</v>
      </c>
    </row>
    <row r="81" spans="1:17" ht="10.5" customHeight="1" x14ac:dyDescent="0.2">
      <c r="A81" s="18"/>
      <c r="B81" s="18"/>
      <c r="C81" s="17" t="s">
        <v>40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2" customHeight="1" x14ac:dyDescent="0.2">
      <c r="A82" s="18" t="s">
        <v>15</v>
      </c>
      <c r="B82" s="18" t="s">
        <v>39</v>
      </c>
      <c r="C82" s="25" t="s">
        <v>38</v>
      </c>
      <c r="D82" s="25"/>
      <c r="E82" s="25"/>
      <c r="F82" s="18" t="s">
        <v>79</v>
      </c>
      <c r="G82" s="26">
        <v>0.03</v>
      </c>
      <c r="H82" s="26"/>
      <c r="I82" s="27"/>
      <c r="J82" s="26">
        <v>4.13</v>
      </c>
      <c r="K82" s="26"/>
      <c r="L82" s="26"/>
      <c r="M82" s="26"/>
      <c r="N82" s="26">
        <v>0.04</v>
      </c>
      <c r="O82" s="26"/>
      <c r="P82" s="26">
        <v>37</v>
      </c>
      <c r="Q82" s="26" t="s">
        <v>5</v>
      </c>
    </row>
    <row r="83" spans="1:17" ht="10.5" customHeight="1" x14ac:dyDescent="0.2">
      <c r="A83" s="18"/>
      <c r="B83" s="18"/>
      <c r="C83" s="17" t="s">
        <v>37</v>
      </c>
      <c r="D83" s="17"/>
      <c r="E83" s="17"/>
      <c r="F83" s="18"/>
      <c r="G83" s="26"/>
      <c r="H83" s="26"/>
      <c r="I83" s="27"/>
      <c r="J83" s="26"/>
      <c r="K83" s="26"/>
      <c r="L83" s="26"/>
      <c r="M83" s="26"/>
      <c r="N83" s="26"/>
      <c r="O83" s="26"/>
      <c r="P83" s="26"/>
      <c r="Q83" s="26"/>
    </row>
    <row r="84" spans="1:17" ht="12" customHeight="1" x14ac:dyDescent="0.2">
      <c r="A84" s="18">
        <v>2013</v>
      </c>
      <c r="B84" s="18">
        <v>509</v>
      </c>
      <c r="C84" s="30" t="s">
        <v>36</v>
      </c>
      <c r="D84" s="25"/>
      <c r="E84" s="25"/>
      <c r="F84" s="18">
        <v>200</v>
      </c>
      <c r="G84" s="26">
        <v>5</v>
      </c>
      <c r="H84" s="26"/>
      <c r="I84" s="27"/>
      <c r="J84" s="26">
        <v>4.4000000000000004</v>
      </c>
      <c r="K84" s="26"/>
      <c r="L84" s="26"/>
      <c r="M84" s="26"/>
      <c r="N84" s="26">
        <v>31.7</v>
      </c>
      <c r="O84" s="26"/>
      <c r="P84" s="26">
        <v>186</v>
      </c>
      <c r="Q84" s="26">
        <v>1.7</v>
      </c>
    </row>
    <row r="85" spans="1:17" ht="10.5" customHeight="1" x14ac:dyDescent="0.2">
      <c r="A85" s="18"/>
      <c r="B85" s="18"/>
      <c r="C85" s="29" t="s">
        <v>35</v>
      </c>
      <c r="D85" s="17"/>
      <c r="E85" s="17"/>
      <c r="F85" s="18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14.83</v>
      </c>
      <c r="H86" s="2"/>
      <c r="I86" s="2">
        <f>J84+J82+J80+J78</f>
        <v>18.790000000000003</v>
      </c>
      <c r="J86" s="2"/>
      <c r="K86" s="2"/>
      <c r="L86" s="2"/>
      <c r="M86" s="3"/>
      <c r="N86" s="2">
        <f>N84+N82+N80+N78</f>
        <v>80.94</v>
      </c>
      <c r="O86" s="2"/>
      <c r="P86" s="8">
        <f>P84+P82+P80+P78</f>
        <v>575.6</v>
      </c>
      <c r="Q86" s="8">
        <f>Q84+Q82+Q80+Q78</f>
        <v>3.16</v>
      </c>
    </row>
    <row r="87" spans="1:17" ht="15" customHeight="1" x14ac:dyDescent="0.2">
      <c r="A87" s="28" t="s">
        <v>34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2" customHeight="1" x14ac:dyDescent="0.2">
      <c r="A88" s="18" t="s">
        <v>15</v>
      </c>
      <c r="B88" s="18">
        <v>538</v>
      </c>
      <c r="C88" s="30" t="s">
        <v>33</v>
      </c>
      <c r="D88" s="25"/>
      <c r="E88" s="25"/>
      <c r="F88" s="18">
        <v>120</v>
      </c>
      <c r="G88" s="26">
        <v>0.42</v>
      </c>
      <c r="H88" s="26"/>
      <c r="I88" s="27"/>
      <c r="J88" s="26">
        <v>0.18</v>
      </c>
      <c r="K88" s="26"/>
      <c r="L88" s="26"/>
      <c r="M88" s="26"/>
      <c r="N88" s="26">
        <v>13.7</v>
      </c>
      <c r="O88" s="26"/>
      <c r="P88" s="32">
        <v>58.2</v>
      </c>
      <c r="Q88" s="32">
        <v>42</v>
      </c>
    </row>
    <row r="89" spans="1:17" ht="10.5" customHeight="1" x14ac:dyDescent="0.2">
      <c r="A89" s="18"/>
      <c r="B89" s="18"/>
      <c r="C89" s="17" t="s">
        <v>32</v>
      </c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32"/>
      <c r="Q89" s="32"/>
    </row>
    <row r="90" spans="1:17" ht="13.2" x14ac:dyDescent="0.2">
      <c r="A90" s="10" t="s">
        <v>1</v>
      </c>
      <c r="B90" s="10"/>
      <c r="C90" s="10"/>
      <c r="D90" s="10"/>
      <c r="E90" s="10"/>
      <c r="F90" s="9">
        <f>F88</f>
        <v>120</v>
      </c>
      <c r="G90" s="2">
        <f>G88</f>
        <v>0.42</v>
      </c>
      <c r="H90" s="2"/>
      <c r="I90" s="2">
        <f>J88</f>
        <v>0.18</v>
      </c>
      <c r="J90" s="2"/>
      <c r="K90" s="2"/>
      <c r="L90" s="2"/>
      <c r="M90" s="3"/>
      <c r="N90" s="2">
        <f>N88</f>
        <v>13.7</v>
      </c>
      <c r="O90" s="2"/>
      <c r="P90" s="8">
        <f>P88</f>
        <v>58.2</v>
      </c>
      <c r="Q90" s="8">
        <f>Q88</f>
        <v>42</v>
      </c>
    </row>
    <row r="91" spans="1:17" ht="13.8" x14ac:dyDescent="0.2">
      <c r="A91" s="28" t="s">
        <v>31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2" customHeight="1" x14ac:dyDescent="0.2">
      <c r="A92" s="18">
        <v>2013</v>
      </c>
      <c r="B92" s="18">
        <v>112</v>
      </c>
      <c r="C92" s="30" t="s">
        <v>30</v>
      </c>
      <c r="D92" s="25"/>
      <c r="E92" s="25"/>
      <c r="F92" s="18">
        <v>40</v>
      </c>
      <c r="G92" s="26">
        <v>32</v>
      </c>
      <c r="H92" s="26"/>
      <c r="I92" s="27"/>
      <c r="J92" s="26">
        <v>0.04</v>
      </c>
      <c r="K92" s="26"/>
      <c r="L92" s="26"/>
      <c r="M92" s="26"/>
      <c r="N92" s="26">
        <v>1</v>
      </c>
      <c r="O92" s="26"/>
      <c r="P92" s="26">
        <v>5.6</v>
      </c>
      <c r="Q92" s="26">
        <v>4</v>
      </c>
    </row>
    <row r="93" spans="1:17" ht="10.5" customHeight="1" x14ac:dyDescent="0.2">
      <c r="A93" s="18"/>
      <c r="B93" s="18"/>
      <c r="C93" s="29"/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2">
      <c r="A94" s="18" t="s">
        <v>15</v>
      </c>
      <c r="B94" s="18">
        <v>139</v>
      </c>
      <c r="C94" s="30" t="s">
        <v>29</v>
      </c>
      <c r="D94" s="25"/>
      <c r="E94" s="25"/>
      <c r="F94" s="18" t="s">
        <v>78</v>
      </c>
      <c r="G94" s="26">
        <v>1.64</v>
      </c>
      <c r="H94" s="26"/>
      <c r="I94" s="27"/>
      <c r="J94" s="26">
        <v>4.2</v>
      </c>
      <c r="K94" s="26"/>
      <c r="L94" s="26"/>
      <c r="M94" s="26"/>
      <c r="N94" s="26">
        <v>13</v>
      </c>
      <c r="O94" s="26"/>
      <c r="P94" s="26">
        <v>97</v>
      </c>
      <c r="Q94" s="26">
        <v>6.14</v>
      </c>
    </row>
    <row r="95" spans="1:17" ht="10.5" customHeight="1" x14ac:dyDescent="0.2">
      <c r="A95" s="18"/>
      <c r="B95" s="18"/>
      <c r="C95" s="31" t="s">
        <v>28</v>
      </c>
      <c r="D95" s="31"/>
      <c r="E95" s="31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0.5" customHeight="1" x14ac:dyDescent="0.2">
      <c r="A96" s="18" t="s">
        <v>15</v>
      </c>
      <c r="B96" s="18" t="s">
        <v>27</v>
      </c>
      <c r="C96" s="25" t="s">
        <v>26</v>
      </c>
      <c r="D96" s="25"/>
      <c r="E96" s="25"/>
      <c r="F96" s="18" t="s">
        <v>77</v>
      </c>
      <c r="G96" s="26" t="s">
        <v>76</v>
      </c>
      <c r="H96" s="26"/>
      <c r="I96" s="27"/>
      <c r="J96" s="26" t="s">
        <v>75</v>
      </c>
      <c r="K96" s="26"/>
      <c r="L96" s="26"/>
      <c r="M96" s="26"/>
      <c r="N96" s="26" t="s">
        <v>74</v>
      </c>
      <c r="O96" s="26"/>
      <c r="P96" s="26" t="s">
        <v>73</v>
      </c>
      <c r="Q96" s="26" t="s">
        <v>5</v>
      </c>
    </row>
    <row r="97" spans="1:17" ht="10.5" customHeight="1" x14ac:dyDescent="0.2">
      <c r="A97" s="18"/>
      <c r="B97" s="18"/>
      <c r="C97" s="17" t="s">
        <v>25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>
        <v>2013</v>
      </c>
      <c r="B98" s="18">
        <v>419</v>
      </c>
      <c r="C98" s="30" t="s">
        <v>24</v>
      </c>
      <c r="D98" s="25"/>
      <c r="E98" s="25"/>
      <c r="F98" s="18">
        <v>130</v>
      </c>
      <c r="G98" s="26">
        <v>3.2</v>
      </c>
      <c r="H98" s="26"/>
      <c r="I98" s="27"/>
      <c r="J98" s="26">
        <v>5.3</v>
      </c>
      <c r="K98" s="26"/>
      <c r="L98" s="26"/>
      <c r="M98" s="26"/>
      <c r="N98" s="26">
        <v>29.3</v>
      </c>
      <c r="O98" s="26"/>
      <c r="P98" s="26">
        <v>177.3</v>
      </c>
      <c r="Q98" s="26">
        <v>0</v>
      </c>
    </row>
    <row r="99" spans="1:17" ht="16.5" customHeight="1" x14ac:dyDescent="0.2">
      <c r="A99" s="18"/>
      <c r="B99" s="18"/>
      <c r="C99" s="29" t="s">
        <v>23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2">
      <c r="A100" s="18">
        <v>2013</v>
      </c>
      <c r="B100" s="18">
        <v>352</v>
      </c>
      <c r="C100" s="25" t="s">
        <v>22</v>
      </c>
      <c r="D100" s="25"/>
      <c r="E100" s="25"/>
      <c r="F100" s="18">
        <v>70</v>
      </c>
      <c r="G100" s="26">
        <v>8.5399999999999991</v>
      </c>
      <c r="H100" s="26"/>
      <c r="I100" s="27"/>
      <c r="J100" s="26">
        <v>2.52</v>
      </c>
      <c r="K100" s="26"/>
      <c r="L100" s="26"/>
      <c r="M100" s="26"/>
      <c r="N100" s="26">
        <v>4.34</v>
      </c>
      <c r="O100" s="26"/>
      <c r="P100" s="26">
        <v>74.2</v>
      </c>
      <c r="Q100" s="26">
        <v>0.7</v>
      </c>
    </row>
    <row r="101" spans="1:17" ht="10.5" customHeight="1" x14ac:dyDescent="0.2">
      <c r="A101" s="18"/>
      <c r="B101" s="18"/>
      <c r="C101" s="17" t="s">
        <v>21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0.5" customHeight="1" x14ac:dyDescent="0.2">
      <c r="A102" s="18" t="s">
        <v>15</v>
      </c>
      <c r="B102" s="18">
        <v>444</v>
      </c>
      <c r="C102" s="25" t="s">
        <v>20</v>
      </c>
      <c r="D102" s="25"/>
      <c r="E102" s="25"/>
      <c r="F102" s="18">
        <v>50</v>
      </c>
      <c r="G102" s="26">
        <v>1.7</v>
      </c>
      <c r="H102" s="26"/>
      <c r="I102" s="27"/>
      <c r="J102" s="26">
        <v>3.5</v>
      </c>
      <c r="K102" s="26"/>
      <c r="L102" s="26"/>
      <c r="M102" s="26"/>
      <c r="N102" s="26">
        <v>4.4000000000000004</v>
      </c>
      <c r="O102" s="26"/>
      <c r="P102" s="26">
        <v>55.9</v>
      </c>
      <c r="Q102" s="26">
        <v>0.3</v>
      </c>
    </row>
    <row r="103" spans="1:17" ht="10.5" customHeight="1" x14ac:dyDescent="0.2">
      <c r="A103" s="18"/>
      <c r="B103" s="18"/>
      <c r="C103" s="17" t="s">
        <v>19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2" customHeight="1" x14ac:dyDescent="0.2">
      <c r="A104" s="18" t="s">
        <v>15</v>
      </c>
      <c r="B104" s="18" t="s">
        <v>18</v>
      </c>
      <c r="C104" s="25" t="s">
        <v>17</v>
      </c>
      <c r="D104" s="25"/>
      <c r="E104" s="25"/>
      <c r="F104" s="18" t="s">
        <v>72</v>
      </c>
      <c r="G104" s="26">
        <v>10.5</v>
      </c>
      <c r="H104" s="26"/>
      <c r="I104" s="27"/>
      <c r="J104" s="26">
        <v>7.5</v>
      </c>
      <c r="K104" s="26"/>
      <c r="L104" s="26"/>
      <c r="M104" s="26"/>
      <c r="N104" s="26">
        <v>6.5</v>
      </c>
      <c r="O104" s="26"/>
      <c r="P104" s="26">
        <v>132</v>
      </c>
      <c r="Q104" s="26">
        <v>0.6</v>
      </c>
    </row>
    <row r="105" spans="1:17" ht="10.5" customHeight="1" x14ac:dyDescent="0.2">
      <c r="A105" s="18"/>
      <c r="B105" s="18"/>
      <c r="C105" s="17" t="s">
        <v>16</v>
      </c>
      <c r="D105" s="17"/>
      <c r="E105" s="17"/>
      <c r="F105" s="18"/>
      <c r="G105" s="26"/>
      <c r="H105" s="26"/>
      <c r="I105" s="27"/>
      <c r="J105" s="26"/>
      <c r="K105" s="26"/>
      <c r="L105" s="26"/>
      <c r="M105" s="26"/>
      <c r="N105" s="26"/>
      <c r="O105" s="26"/>
      <c r="P105" s="26"/>
      <c r="Q105" s="26"/>
    </row>
    <row r="106" spans="1:17" ht="12" customHeight="1" x14ac:dyDescent="0.2">
      <c r="A106" s="18" t="s">
        <v>15</v>
      </c>
      <c r="B106" s="18" t="s">
        <v>14</v>
      </c>
      <c r="C106" s="25" t="s">
        <v>13</v>
      </c>
      <c r="D106" s="25"/>
      <c r="E106" s="25"/>
      <c r="F106" s="18" t="s">
        <v>71</v>
      </c>
      <c r="G106" s="26" t="s">
        <v>70</v>
      </c>
      <c r="H106" s="26"/>
      <c r="I106" s="27"/>
      <c r="J106" s="26" t="s">
        <v>67</v>
      </c>
      <c r="K106" s="26"/>
      <c r="L106" s="26"/>
      <c r="M106" s="26"/>
      <c r="N106" s="26" t="s">
        <v>69</v>
      </c>
      <c r="O106" s="26"/>
      <c r="P106" s="26" t="s">
        <v>68</v>
      </c>
      <c r="Q106" s="26" t="s">
        <v>5</v>
      </c>
    </row>
    <row r="107" spans="1:17" ht="10.5" customHeight="1" x14ac:dyDescent="0.2">
      <c r="A107" s="18"/>
      <c r="B107" s="18"/>
      <c r="C107" s="17" t="s">
        <v>12</v>
      </c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527</v>
      </c>
      <c r="C108" s="25" t="s">
        <v>11</v>
      </c>
      <c r="D108" s="25"/>
      <c r="E108" s="25"/>
      <c r="F108" s="18">
        <v>200</v>
      </c>
      <c r="G108" s="26">
        <v>0.5</v>
      </c>
      <c r="H108" s="26"/>
      <c r="I108" s="27"/>
      <c r="J108" s="26">
        <v>0</v>
      </c>
      <c r="K108" s="26"/>
      <c r="L108" s="26"/>
      <c r="M108" s="26"/>
      <c r="N108" s="26">
        <v>27</v>
      </c>
      <c r="O108" s="26"/>
      <c r="P108" s="26">
        <v>110</v>
      </c>
      <c r="Q108" s="26">
        <v>0.5</v>
      </c>
    </row>
    <row r="109" spans="1:17" ht="10.5" customHeight="1" x14ac:dyDescent="0.2">
      <c r="A109" s="18"/>
      <c r="B109" s="18"/>
      <c r="C109" s="17" t="s">
        <v>9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F108+F106+F104+F102+F100+F98+F96+F94+F92</f>
        <v>750</v>
      </c>
      <c r="G110" s="2">
        <f>G108+G106+G104+G102+G100+G98+G96+G94+G92</f>
        <v>59.68</v>
      </c>
      <c r="H110" s="2"/>
      <c r="I110" s="2">
        <f>J108+J106+J104+J102+J100+J98+J96+J94+J92</f>
        <v>24.86</v>
      </c>
      <c r="J110" s="2"/>
      <c r="K110" s="2"/>
      <c r="L110" s="2"/>
      <c r="M110" s="3"/>
      <c r="N110" s="2">
        <f>N108+N106+N104+N102+N100+N98+N96+N94+N92</f>
        <v>94.14</v>
      </c>
      <c r="O110" s="2"/>
      <c r="P110" s="8">
        <f>P108+P106+P104+P102+P100+P98+P96+P94+P92</f>
        <v>715</v>
      </c>
      <c r="Q110" s="8">
        <f>Q108+Q106+Q104+Q102+Q100+Q98+Q96+Q94+Q92</f>
        <v>12.24</v>
      </c>
    </row>
    <row r="111" spans="1:17" ht="15" customHeight="1" x14ac:dyDescent="0.2">
      <c r="A111" s="28" t="s">
        <v>8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2" customHeight="1" x14ac:dyDescent="0.2">
      <c r="A112" s="18">
        <v>2013</v>
      </c>
      <c r="B112" s="18" t="s">
        <v>7</v>
      </c>
      <c r="C112" s="25" t="s">
        <v>6</v>
      </c>
      <c r="D112" s="25"/>
      <c r="E112" s="25"/>
      <c r="F112" s="18">
        <v>200</v>
      </c>
      <c r="G112" s="26" t="s">
        <v>67</v>
      </c>
      <c r="H112" s="26"/>
      <c r="I112" s="27"/>
      <c r="J112" s="26"/>
      <c r="K112" s="26"/>
      <c r="L112" s="26"/>
      <c r="M112" s="26"/>
      <c r="N112" s="26" t="s">
        <v>66</v>
      </c>
      <c r="O112" s="26"/>
      <c r="P112" s="26" t="s">
        <v>65</v>
      </c>
      <c r="Q112" s="26" t="s">
        <v>5</v>
      </c>
    </row>
    <row r="113" spans="1:17" ht="10.5" customHeight="1" x14ac:dyDescent="0.2">
      <c r="A113" s="18"/>
      <c r="B113" s="18"/>
      <c r="C113" s="17" t="s">
        <v>4</v>
      </c>
      <c r="D113" s="17"/>
      <c r="E113" s="17"/>
      <c r="F113" s="18"/>
      <c r="G113" s="26"/>
      <c r="H113" s="26"/>
      <c r="I113" s="27"/>
      <c r="J113" s="26"/>
      <c r="K113" s="26"/>
      <c r="L113" s="26"/>
      <c r="M113" s="26"/>
      <c r="N113" s="26"/>
      <c r="O113" s="26"/>
      <c r="P113" s="26"/>
      <c r="Q113" s="26"/>
    </row>
    <row r="114" spans="1:17" ht="12" customHeight="1" x14ac:dyDescent="0.2">
      <c r="A114" s="18">
        <v>2013</v>
      </c>
      <c r="B114" s="18">
        <v>584</v>
      </c>
      <c r="C114" s="25" t="s">
        <v>3</v>
      </c>
      <c r="D114" s="25"/>
      <c r="E114" s="25"/>
      <c r="F114" s="18">
        <v>60</v>
      </c>
      <c r="G114" s="26">
        <v>4.2</v>
      </c>
      <c r="H114" s="26"/>
      <c r="I114" s="27"/>
      <c r="J114" s="26">
        <v>8.3000000000000007</v>
      </c>
      <c r="K114" s="26"/>
      <c r="L114" s="26"/>
      <c r="M114" s="26"/>
      <c r="N114" s="26">
        <v>33.5</v>
      </c>
      <c r="O114" s="26"/>
      <c r="P114" s="26">
        <v>226</v>
      </c>
      <c r="Q114" s="26">
        <v>0</v>
      </c>
    </row>
    <row r="115" spans="1:17" ht="10.5" customHeight="1" x14ac:dyDescent="0.2">
      <c r="A115" s="18"/>
      <c r="B115" s="18"/>
      <c r="C115" s="17" t="s">
        <v>2</v>
      </c>
      <c r="D115" s="17"/>
      <c r="E115" s="17"/>
      <c r="F115" s="18"/>
      <c r="G115" s="26"/>
      <c r="H115" s="26"/>
      <c r="I115" s="27"/>
      <c r="J115" s="26"/>
      <c r="K115" s="26"/>
      <c r="L115" s="26"/>
      <c r="M115" s="26"/>
      <c r="N115" s="26"/>
      <c r="O115" s="26"/>
      <c r="P115" s="26"/>
      <c r="Q115" s="26"/>
    </row>
    <row r="116" spans="1:17" ht="13.2" x14ac:dyDescent="0.2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4.4000000000000004</v>
      </c>
      <c r="H116" s="2"/>
      <c r="I116" s="2">
        <f>J114+J112</f>
        <v>8.3000000000000007</v>
      </c>
      <c r="J116" s="2"/>
      <c r="K116" s="2"/>
      <c r="L116" s="2"/>
      <c r="M116" s="3"/>
      <c r="N116" s="2">
        <f>N114+N112</f>
        <v>43.7</v>
      </c>
      <c r="O116" s="2"/>
      <c r="P116" s="8">
        <f>P114+P112</f>
        <v>268</v>
      </c>
      <c r="Q116" s="8">
        <f>Q114+Q112</f>
        <v>0</v>
      </c>
    </row>
    <row r="117" spans="1:17" ht="13.2" x14ac:dyDescent="0.2">
      <c r="A117" s="42" t="s">
        <v>64</v>
      </c>
      <c r="B117" s="41"/>
      <c r="C117" s="40"/>
      <c r="D117" s="40"/>
      <c r="E117" s="39"/>
      <c r="F117" s="9">
        <f>F116+F110+F90+F86</f>
        <v>1565</v>
      </c>
      <c r="G117" s="2">
        <f>G116+G110+G90+G86</f>
        <v>79.33</v>
      </c>
      <c r="H117" s="2"/>
      <c r="I117" s="2">
        <f>I116+I110+I90+I86</f>
        <v>52.129999999999995</v>
      </c>
      <c r="J117" s="2"/>
      <c r="K117" s="2"/>
      <c r="L117" s="2"/>
      <c r="M117" s="3"/>
      <c r="N117" s="2">
        <f>N116+N110+N90+N86</f>
        <v>232.48</v>
      </c>
      <c r="O117" s="2"/>
      <c r="P117" s="8">
        <f>P116+P110+P90+P86</f>
        <v>1616.8000000000002</v>
      </c>
      <c r="Q117" s="8">
        <f>Q110+Q90+Q86</f>
        <v>57.400000000000006</v>
      </c>
    </row>
    <row r="119" spans="1:17" ht="22.8" x14ac:dyDescent="0.2">
      <c r="E119" s="38" t="s">
        <v>57</v>
      </c>
      <c r="F119" s="38"/>
      <c r="G119" s="38"/>
    </row>
    <row r="120" spans="1:17" ht="15.6" x14ac:dyDescent="0.2">
      <c r="D120" s="37">
        <v>45513</v>
      </c>
      <c r="E120" s="37"/>
      <c r="F120" s="37"/>
      <c r="G120" s="37"/>
      <c r="H120" s="37"/>
      <c r="I120" s="37"/>
      <c r="J120" s="37"/>
    </row>
    <row r="122" spans="1:17" ht="17.399999999999999" x14ac:dyDescent="0.2">
      <c r="B122" s="36" t="s">
        <v>63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4" spans="1:17" ht="12" x14ac:dyDescent="0.2">
      <c r="A124" s="35" t="s">
        <v>55</v>
      </c>
      <c r="B124" s="35" t="s">
        <v>54</v>
      </c>
      <c r="C124" s="35" t="s">
        <v>53</v>
      </c>
      <c r="D124" s="35"/>
      <c r="E124" s="35"/>
      <c r="F124" s="35" t="s">
        <v>52</v>
      </c>
      <c r="G124" s="35" t="s">
        <v>51</v>
      </c>
      <c r="H124" s="35"/>
      <c r="I124" s="35"/>
      <c r="J124" s="35"/>
      <c r="K124" s="35"/>
      <c r="L124" s="35"/>
      <c r="M124" s="35"/>
      <c r="N124" s="35"/>
      <c r="O124" s="35" t="s">
        <v>50</v>
      </c>
      <c r="P124" s="35"/>
      <c r="Q124" s="35" t="s">
        <v>49</v>
      </c>
    </row>
    <row r="125" spans="1:17" ht="12" x14ac:dyDescent="0.2">
      <c r="A125" s="35"/>
      <c r="B125" s="35"/>
      <c r="C125" s="35"/>
      <c r="D125" s="35"/>
      <c r="E125" s="35"/>
      <c r="F125" s="35"/>
      <c r="G125" s="35" t="s">
        <v>48</v>
      </c>
      <c r="H125" s="35"/>
      <c r="I125" s="35" t="s">
        <v>47</v>
      </c>
      <c r="J125" s="35"/>
      <c r="K125" s="35"/>
      <c r="L125" s="35"/>
      <c r="M125" s="35" t="s">
        <v>46</v>
      </c>
      <c r="N125" s="35"/>
      <c r="O125" s="35"/>
      <c r="P125" s="35"/>
      <c r="Q125" s="35"/>
    </row>
    <row r="126" spans="1:17" ht="13.8" x14ac:dyDescent="0.2">
      <c r="A126" s="28" t="s">
        <v>45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2" customHeight="1" x14ac:dyDescent="0.2">
      <c r="A127" s="18" t="s">
        <v>15</v>
      </c>
      <c r="B127" s="18">
        <v>273</v>
      </c>
      <c r="C127" s="25" t="s">
        <v>44</v>
      </c>
      <c r="D127" s="25"/>
      <c r="E127" s="25"/>
      <c r="F127" s="18">
        <v>150</v>
      </c>
      <c r="G127" s="26">
        <v>5.85</v>
      </c>
      <c r="H127" s="26"/>
      <c r="I127" s="27"/>
      <c r="J127" s="26">
        <v>7.1</v>
      </c>
      <c r="K127" s="26"/>
      <c r="L127" s="26"/>
      <c r="M127" s="26"/>
      <c r="N127" s="26">
        <v>26.85</v>
      </c>
      <c r="O127" s="26"/>
      <c r="P127" s="26">
        <v>212.7</v>
      </c>
      <c r="Q127" s="26">
        <v>1.1000000000000001</v>
      </c>
    </row>
    <row r="128" spans="1:17" ht="10.5" customHeight="1" x14ac:dyDescent="0.2">
      <c r="A128" s="18"/>
      <c r="B128" s="18"/>
      <c r="C128" s="17" t="s">
        <v>43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1.4" x14ac:dyDescent="0.2">
      <c r="A129" s="18" t="s">
        <v>15</v>
      </c>
      <c r="B129" s="18" t="s">
        <v>42</v>
      </c>
      <c r="C129" s="25" t="s">
        <v>41</v>
      </c>
      <c r="D129" s="25"/>
      <c r="E129" s="25"/>
      <c r="F129" s="18">
        <v>25</v>
      </c>
      <c r="G129" s="26">
        <v>1.88</v>
      </c>
      <c r="H129" s="26"/>
      <c r="I129" s="27"/>
      <c r="J129" s="26">
        <v>0.73</v>
      </c>
      <c r="K129" s="26"/>
      <c r="L129" s="26"/>
      <c r="M129" s="26"/>
      <c r="N129" s="26">
        <v>12.85</v>
      </c>
      <c r="O129" s="26"/>
      <c r="P129" s="26">
        <v>65.5</v>
      </c>
      <c r="Q129" s="26" t="s">
        <v>5</v>
      </c>
    </row>
    <row r="130" spans="1:17" x14ac:dyDescent="0.2">
      <c r="A130" s="18"/>
      <c r="B130" s="18"/>
      <c r="C130" s="17" t="s">
        <v>40</v>
      </c>
      <c r="D130" s="17"/>
      <c r="E130" s="17"/>
      <c r="F130" s="18"/>
      <c r="G130" s="26"/>
      <c r="H130" s="26"/>
      <c r="I130" s="27"/>
      <c r="J130" s="26"/>
      <c r="K130" s="26"/>
      <c r="L130" s="26"/>
      <c r="M130" s="26"/>
      <c r="N130" s="26"/>
      <c r="O130" s="26"/>
      <c r="P130" s="26"/>
      <c r="Q130" s="26"/>
    </row>
    <row r="131" spans="1:17" ht="11.4" x14ac:dyDescent="0.2">
      <c r="A131" s="18" t="s">
        <v>15</v>
      </c>
      <c r="B131" s="18" t="s">
        <v>39</v>
      </c>
      <c r="C131" s="25" t="s">
        <v>38</v>
      </c>
      <c r="D131" s="25"/>
      <c r="E131" s="25"/>
      <c r="F131" s="18">
        <v>3</v>
      </c>
      <c r="G131" s="26">
        <v>1.7999999999999999E-2</v>
      </c>
      <c r="H131" s="26"/>
      <c r="I131" s="27"/>
      <c r="J131" s="26">
        <v>2.48</v>
      </c>
      <c r="K131" s="26"/>
      <c r="L131" s="26"/>
      <c r="M131" s="26"/>
      <c r="N131" s="26">
        <v>2.4E-2</v>
      </c>
      <c r="O131" s="26"/>
      <c r="P131" s="26">
        <v>22.4</v>
      </c>
      <c r="Q131" s="26" t="s">
        <v>5</v>
      </c>
    </row>
    <row r="132" spans="1:17" x14ac:dyDescent="0.2">
      <c r="A132" s="18"/>
      <c r="B132" s="18"/>
      <c r="C132" s="17" t="s">
        <v>37</v>
      </c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26"/>
      <c r="Q132" s="26"/>
    </row>
    <row r="133" spans="1:17" ht="12" customHeight="1" x14ac:dyDescent="0.2">
      <c r="A133" s="18">
        <v>2013</v>
      </c>
      <c r="B133" s="18">
        <v>509</v>
      </c>
      <c r="C133" s="30" t="s">
        <v>36</v>
      </c>
      <c r="D133" s="25"/>
      <c r="E133" s="25"/>
      <c r="F133" s="18">
        <v>150</v>
      </c>
      <c r="G133" s="26">
        <v>3.8</v>
      </c>
      <c r="H133" s="26"/>
      <c r="I133" s="27"/>
      <c r="J133" s="26">
        <v>3.3</v>
      </c>
      <c r="K133" s="26"/>
      <c r="L133" s="26"/>
      <c r="M133" s="26"/>
      <c r="N133" s="26">
        <v>23.8</v>
      </c>
      <c r="O133" s="26"/>
      <c r="P133" s="26">
        <v>140</v>
      </c>
      <c r="Q133" s="32">
        <v>1.3</v>
      </c>
    </row>
    <row r="134" spans="1:17" ht="10.5" customHeight="1" x14ac:dyDescent="0.2">
      <c r="A134" s="18"/>
      <c r="B134" s="18"/>
      <c r="C134" s="29" t="s">
        <v>35</v>
      </c>
      <c r="D134" s="17"/>
      <c r="E134" s="17"/>
      <c r="F134" s="18"/>
      <c r="G134" s="26"/>
      <c r="H134" s="26"/>
      <c r="I134" s="27"/>
      <c r="J134" s="26"/>
      <c r="K134" s="26"/>
      <c r="L134" s="26"/>
      <c r="M134" s="26"/>
      <c r="N134" s="26"/>
      <c r="O134" s="26"/>
      <c r="P134" s="26"/>
      <c r="Q134" s="32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11.547999999999998</v>
      </c>
      <c r="H135" s="2"/>
      <c r="I135" s="2">
        <f>J133+J131+J129+J127</f>
        <v>13.61</v>
      </c>
      <c r="J135" s="2"/>
      <c r="K135" s="2"/>
      <c r="L135" s="2"/>
      <c r="M135" s="3"/>
      <c r="N135" s="34">
        <f>N133+N131+N129+N127</f>
        <v>63.524000000000001</v>
      </c>
      <c r="O135" s="33"/>
      <c r="P135" s="8">
        <f>P133+P131+P129+P127</f>
        <v>440.6</v>
      </c>
      <c r="Q135" s="8">
        <f>Q133+Q131+Q129+Q127</f>
        <v>2.4000000000000004</v>
      </c>
    </row>
    <row r="136" spans="1:17" ht="13.8" x14ac:dyDescent="0.2">
      <c r="A136" s="28" t="s">
        <v>34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2">
      <c r="A137" s="18" t="s">
        <v>15</v>
      </c>
      <c r="B137" s="18">
        <v>538</v>
      </c>
      <c r="C137" s="30" t="s">
        <v>33</v>
      </c>
      <c r="D137" s="25"/>
      <c r="E137" s="25"/>
      <c r="F137" s="18">
        <v>100</v>
      </c>
      <c r="G137" s="26">
        <v>0.35</v>
      </c>
      <c r="H137" s="26"/>
      <c r="I137" s="27"/>
      <c r="J137" s="26">
        <v>0.15</v>
      </c>
      <c r="K137" s="26"/>
      <c r="L137" s="26"/>
      <c r="M137" s="26"/>
      <c r="N137" s="26">
        <v>11.4</v>
      </c>
      <c r="O137" s="26"/>
      <c r="P137" s="32">
        <v>48.3</v>
      </c>
      <c r="Q137" s="32">
        <v>35</v>
      </c>
    </row>
    <row r="138" spans="1:17" ht="10.5" customHeight="1" x14ac:dyDescent="0.2">
      <c r="A138" s="18"/>
      <c r="B138" s="18"/>
      <c r="C138" s="17" t="s">
        <v>32</v>
      </c>
      <c r="D138" s="17"/>
      <c r="E138" s="17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32"/>
      <c r="Q138" s="32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0.35</v>
      </c>
      <c r="H139" s="2"/>
      <c r="I139" s="2">
        <f>J137</f>
        <v>0.15</v>
      </c>
      <c r="J139" s="2"/>
      <c r="K139" s="2"/>
      <c r="L139" s="2"/>
      <c r="M139" s="3"/>
      <c r="N139" s="2">
        <f>N137</f>
        <v>11.4</v>
      </c>
      <c r="O139" s="2"/>
      <c r="P139" s="1">
        <f>P137</f>
        <v>48.3</v>
      </c>
      <c r="Q139" s="1">
        <f>Q137</f>
        <v>35</v>
      </c>
    </row>
    <row r="140" spans="1:17" ht="13.8" x14ac:dyDescent="0.2">
      <c r="A140" s="28" t="s">
        <v>31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2" customHeight="1" x14ac:dyDescent="0.2">
      <c r="A141" s="18">
        <v>2013</v>
      </c>
      <c r="B141" s="18">
        <v>112</v>
      </c>
      <c r="C141" s="30" t="s">
        <v>30</v>
      </c>
      <c r="D141" s="25"/>
      <c r="E141" s="25"/>
      <c r="F141" s="18">
        <v>30</v>
      </c>
      <c r="G141" s="26">
        <v>0.24</v>
      </c>
      <c r="H141" s="26"/>
      <c r="I141" s="27"/>
      <c r="J141" s="26">
        <v>0.03</v>
      </c>
      <c r="K141" s="26"/>
      <c r="L141" s="26"/>
      <c r="M141" s="26"/>
      <c r="N141" s="26">
        <v>0.75</v>
      </c>
      <c r="O141" s="26"/>
      <c r="P141" s="26">
        <v>4.2</v>
      </c>
      <c r="Q141" s="26">
        <v>3</v>
      </c>
    </row>
    <row r="142" spans="1:17" ht="10.5" customHeight="1" x14ac:dyDescent="0.2">
      <c r="A142" s="18"/>
      <c r="B142" s="18"/>
      <c r="C142" s="29"/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 t="s">
        <v>15</v>
      </c>
      <c r="B143" s="18">
        <v>139</v>
      </c>
      <c r="C143" s="30" t="s">
        <v>29</v>
      </c>
      <c r="D143" s="25"/>
      <c r="E143" s="25"/>
      <c r="F143" s="18">
        <v>150</v>
      </c>
      <c r="G143" s="26">
        <v>1.23</v>
      </c>
      <c r="H143" s="26"/>
      <c r="I143" s="27"/>
      <c r="J143" s="26">
        <v>3.15</v>
      </c>
      <c r="K143" s="26"/>
      <c r="L143" s="26"/>
      <c r="M143" s="26"/>
      <c r="N143" s="26">
        <v>9.75</v>
      </c>
      <c r="O143" s="26"/>
      <c r="P143" s="26">
        <v>72.8</v>
      </c>
      <c r="Q143" s="26">
        <v>4.6100000000000003</v>
      </c>
    </row>
    <row r="144" spans="1:17" ht="18" customHeight="1" x14ac:dyDescent="0.2">
      <c r="A144" s="18"/>
      <c r="B144" s="18"/>
      <c r="C144" s="31" t="s">
        <v>28</v>
      </c>
      <c r="D144" s="31"/>
      <c r="E144" s="31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4.25" customHeight="1" x14ac:dyDescent="0.2">
      <c r="A145" s="18" t="s">
        <v>15</v>
      </c>
      <c r="B145" s="18" t="s">
        <v>27</v>
      </c>
      <c r="C145" s="25" t="s">
        <v>26</v>
      </c>
      <c r="D145" s="25"/>
      <c r="E145" s="25"/>
      <c r="F145" s="18">
        <v>6</v>
      </c>
      <c r="G145" s="26">
        <v>0.18</v>
      </c>
      <c r="H145" s="26"/>
      <c r="I145" s="27"/>
      <c r="J145" s="26">
        <v>0.1</v>
      </c>
      <c r="K145" s="26"/>
      <c r="L145" s="26"/>
      <c r="M145" s="26"/>
      <c r="N145" s="26">
        <v>0.24</v>
      </c>
      <c r="O145" s="26"/>
      <c r="P145" s="26">
        <v>13.8</v>
      </c>
      <c r="Q145" s="26" t="s">
        <v>5</v>
      </c>
    </row>
    <row r="146" spans="1:17" ht="10.5" customHeight="1" x14ac:dyDescent="0.2">
      <c r="A146" s="18"/>
      <c r="B146" s="18"/>
      <c r="C146" s="17" t="s">
        <v>25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customHeight="1" x14ac:dyDescent="0.2">
      <c r="A147" s="18">
        <v>2013</v>
      </c>
      <c r="B147" s="18">
        <v>419</v>
      </c>
      <c r="C147" s="30" t="s">
        <v>24</v>
      </c>
      <c r="D147" s="25"/>
      <c r="E147" s="25"/>
      <c r="F147" s="18">
        <v>100</v>
      </c>
      <c r="G147" s="26">
        <v>2.46</v>
      </c>
      <c r="H147" s="26"/>
      <c r="I147" s="27"/>
      <c r="J147" s="26">
        <v>4.05</v>
      </c>
      <c r="K147" s="26"/>
      <c r="L147" s="26"/>
      <c r="M147" s="26"/>
      <c r="N147" s="26">
        <v>22.54</v>
      </c>
      <c r="O147" s="26"/>
      <c r="P147" s="26">
        <v>136.4</v>
      </c>
      <c r="Q147" s="26">
        <v>0</v>
      </c>
    </row>
    <row r="148" spans="1:17" ht="10.5" customHeight="1" x14ac:dyDescent="0.2">
      <c r="A148" s="18"/>
      <c r="B148" s="18"/>
      <c r="C148" s="29" t="s">
        <v>23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352</v>
      </c>
      <c r="C149" s="25" t="s">
        <v>22</v>
      </c>
      <c r="D149" s="25"/>
      <c r="E149" s="25"/>
      <c r="F149" s="18">
        <v>60</v>
      </c>
      <c r="G149" s="26">
        <v>7.34</v>
      </c>
      <c r="H149" s="26"/>
      <c r="I149" s="27"/>
      <c r="J149" s="26">
        <v>2.17</v>
      </c>
      <c r="K149" s="26"/>
      <c r="L149" s="26"/>
      <c r="M149" s="26"/>
      <c r="N149" s="26">
        <v>3.73</v>
      </c>
      <c r="O149" s="26"/>
      <c r="P149" s="26">
        <v>63.81</v>
      </c>
      <c r="Q149" s="26">
        <v>0.6</v>
      </c>
    </row>
    <row r="150" spans="1:17" ht="16.5" customHeight="1" x14ac:dyDescent="0.2">
      <c r="A150" s="18"/>
      <c r="B150" s="18"/>
      <c r="C150" s="17" t="s">
        <v>21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.5" customHeight="1" x14ac:dyDescent="0.2">
      <c r="A151" s="18" t="s">
        <v>15</v>
      </c>
      <c r="B151" s="18">
        <v>444</v>
      </c>
      <c r="C151" s="25" t="s">
        <v>20</v>
      </c>
      <c r="D151" s="25"/>
      <c r="E151" s="25"/>
      <c r="F151" s="18">
        <v>40</v>
      </c>
      <c r="G151" s="26">
        <v>1.37</v>
      </c>
      <c r="H151" s="26"/>
      <c r="I151" s="27"/>
      <c r="J151" s="26">
        <v>2.8</v>
      </c>
      <c r="K151" s="26"/>
      <c r="L151" s="26"/>
      <c r="M151" s="26"/>
      <c r="N151" s="26">
        <v>3.54</v>
      </c>
      <c r="O151" s="26"/>
      <c r="P151" s="26">
        <v>44.68</v>
      </c>
      <c r="Q151" s="26">
        <v>0.26</v>
      </c>
    </row>
    <row r="152" spans="1:17" ht="9.75" customHeight="1" x14ac:dyDescent="0.2">
      <c r="A152" s="18"/>
      <c r="B152" s="18"/>
      <c r="C152" s="17" t="s">
        <v>19</v>
      </c>
      <c r="D152" s="17"/>
      <c r="E152" s="17"/>
      <c r="F152" s="18"/>
      <c r="G152" s="26"/>
      <c r="H152" s="26"/>
      <c r="I152" s="27"/>
      <c r="J152" s="26"/>
      <c r="K152" s="26"/>
      <c r="L152" s="26"/>
      <c r="M152" s="26"/>
      <c r="N152" s="26"/>
      <c r="O152" s="26"/>
      <c r="P152" s="26"/>
      <c r="Q152" s="26"/>
    </row>
    <row r="153" spans="1:17" ht="11.4" x14ac:dyDescent="0.2">
      <c r="A153" s="18" t="s">
        <v>15</v>
      </c>
      <c r="B153" s="18" t="s">
        <v>18</v>
      </c>
      <c r="C153" s="25" t="s">
        <v>17</v>
      </c>
      <c r="D153" s="25"/>
      <c r="E153" s="25"/>
      <c r="F153" s="18">
        <v>25</v>
      </c>
      <c r="G153" s="26">
        <v>1.9</v>
      </c>
      <c r="H153" s="26"/>
      <c r="I153" s="27"/>
      <c r="J153" s="26">
        <v>0.2</v>
      </c>
      <c r="K153" s="26"/>
      <c r="L153" s="26"/>
      <c r="M153" s="26"/>
      <c r="N153" s="26">
        <v>12.25</v>
      </c>
      <c r="O153" s="26"/>
      <c r="P153" s="26">
        <v>58</v>
      </c>
      <c r="Q153" s="26" t="s">
        <v>5</v>
      </c>
    </row>
    <row r="154" spans="1:17" x14ac:dyDescent="0.2">
      <c r="A154" s="18"/>
      <c r="B154" s="18"/>
      <c r="C154" s="17" t="s">
        <v>16</v>
      </c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1.4" x14ac:dyDescent="0.2">
      <c r="A155" s="18" t="s">
        <v>15</v>
      </c>
      <c r="B155" s="18" t="s">
        <v>14</v>
      </c>
      <c r="C155" s="25" t="s">
        <v>13</v>
      </c>
      <c r="D155" s="25"/>
      <c r="E155" s="25"/>
      <c r="F155" s="18">
        <v>15</v>
      </c>
      <c r="G155" s="26">
        <v>1</v>
      </c>
      <c r="H155" s="26"/>
      <c r="I155" s="27"/>
      <c r="J155" s="26">
        <v>0.18</v>
      </c>
      <c r="K155" s="26"/>
      <c r="L155" s="26"/>
      <c r="M155" s="26"/>
      <c r="N155" s="26">
        <v>5.01</v>
      </c>
      <c r="O155" s="26"/>
      <c r="P155" s="26">
        <v>26</v>
      </c>
      <c r="Q155" s="26" t="s">
        <v>5</v>
      </c>
    </row>
    <row r="156" spans="1:17" x14ac:dyDescent="0.2">
      <c r="A156" s="18"/>
      <c r="B156" s="18"/>
      <c r="C156" s="17" t="s">
        <v>12</v>
      </c>
      <c r="D156" s="17"/>
      <c r="E156" s="17"/>
      <c r="F156" s="18"/>
      <c r="G156" s="26"/>
      <c r="H156" s="26"/>
      <c r="I156" s="27"/>
      <c r="J156" s="26"/>
      <c r="K156" s="26"/>
      <c r="L156" s="26"/>
      <c r="M156" s="26"/>
      <c r="N156" s="26"/>
      <c r="O156" s="26"/>
      <c r="P156" s="26"/>
      <c r="Q156" s="26"/>
    </row>
    <row r="157" spans="1:17" ht="12" customHeight="1" x14ac:dyDescent="0.2">
      <c r="A157" s="18">
        <v>2013</v>
      </c>
      <c r="B157" s="18">
        <v>527</v>
      </c>
      <c r="C157" s="25" t="s">
        <v>11</v>
      </c>
      <c r="D157" s="25"/>
      <c r="E157" s="25"/>
      <c r="F157" s="18" t="s">
        <v>10</v>
      </c>
      <c r="G157" s="26">
        <v>0.38</v>
      </c>
      <c r="H157" s="26"/>
      <c r="I157" s="27"/>
      <c r="J157" s="26">
        <v>0</v>
      </c>
      <c r="K157" s="26"/>
      <c r="L157" s="26"/>
      <c r="M157" s="26"/>
      <c r="N157" s="26">
        <v>20.3</v>
      </c>
      <c r="O157" s="26"/>
      <c r="P157" s="26">
        <v>82.5</v>
      </c>
      <c r="Q157" s="26">
        <v>0.4</v>
      </c>
    </row>
    <row r="158" spans="1:17" ht="10.5" customHeight="1" x14ac:dyDescent="0.2">
      <c r="A158" s="18"/>
      <c r="B158" s="18"/>
      <c r="C158" s="17" t="s">
        <v>9</v>
      </c>
      <c r="D158" s="17"/>
      <c r="E158" s="17"/>
      <c r="F158" s="18"/>
      <c r="G158" s="26"/>
      <c r="H158" s="26"/>
      <c r="I158" s="27"/>
      <c r="J158" s="26"/>
      <c r="K158" s="26"/>
      <c r="L158" s="26"/>
      <c r="M158" s="26"/>
      <c r="N158" s="26"/>
      <c r="O158" s="26"/>
      <c r="P158" s="26"/>
      <c r="Q158" s="26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F157+F155+F153+F151+F149+F147+F145+F143+F141</f>
        <v>576</v>
      </c>
      <c r="G159" s="2">
        <f>G157+G155+G153+G151+G149+G147+G145+G143+G141</f>
        <v>16.099999999999998</v>
      </c>
      <c r="H159" s="2"/>
      <c r="I159" s="2">
        <f>J157+J155+J153+J151+J149+J147+J145+J143+J141</f>
        <v>12.679999999999998</v>
      </c>
      <c r="J159" s="2"/>
      <c r="K159" s="2"/>
      <c r="L159" s="2"/>
      <c r="M159" s="3"/>
      <c r="N159" s="2">
        <f>N157+N155+N153+N151+N149+N147+N145+N143+N141</f>
        <v>78.11</v>
      </c>
      <c r="O159" s="2"/>
      <c r="P159" s="8">
        <f>P157+P155+P153+P151+P149+P147+P145+P143+P141</f>
        <v>502.19</v>
      </c>
      <c r="Q159" s="8">
        <f>Q157+Q155+Q153+Q151+Q149+Q147+Q145+Q143+Q141</f>
        <v>8.870000000000001</v>
      </c>
    </row>
    <row r="160" spans="1:17" ht="13.8" x14ac:dyDescent="0.2">
      <c r="A160" s="28" t="s">
        <v>8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2" customHeight="1" x14ac:dyDescent="0.2">
      <c r="A161" s="18">
        <v>2013</v>
      </c>
      <c r="B161" s="18" t="s">
        <v>7</v>
      </c>
      <c r="C161" s="25" t="s">
        <v>6</v>
      </c>
      <c r="D161" s="25"/>
      <c r="E161" s="25"/>
      <c r="F161" s="18">
        <v>150</v>
      </c>
      <c r="G161" s="26">
        <v>0.08</v>
      </c>
      <c r="H161" s="26"/>
      <c r="I161" s="27"/>
      <c r="J161" s="26">
        <v>0</v>
      </c>
      <c r="K161" s="26"/>
      <c r="L161" s="26"/>
      <c r="M161" s="26"/>
      <c r="N161" s="26">
        <v>11.3</v>
      </c>
      <c r="O161" s="26"/>
      <c r="P161" s="26">
        <v>45</v>
      </c>
      <c r="Q161" s="26" t="s">
        <v>5</v>
      </c>
    </row>
    <row r="162" spans="1:17" ht="10.5" customHeight="1" x14ac:dyDescent="0.2">
      <c r="A162" s="18"/>
      <c r="B162" s="18"/>
      <c r="C162" s="17" t="s">
        <v>4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2">
      <c r="A163" s="18">
        <v>2013</v>
      </c>
      <c r="B163" s="18">
        <v>584</v>
      </c>
      <c r="C163" s="25" t="s">
        <v>3</v>
      </c>
      <c r="D163" s="25"/>
      <c r="E163" s="25"/>
      <c r="F163" s="24">
        <v>50</v>
      </c>
      <c r="G163" s="21">
        <v>3.5</v>
      </c>
      <c r="H163" s="20"/>
      <c r="I163" s="23"/>
      <c r="J163" s="21">
        <v>6.9</v>
      </c>
      <c r="K163" s="22"/>
      <c r="L163" s="22"/>
      <c r="M163" s="20"/>
      <c r="N163" s="21">
        <v>27.8</v>
      </c>
      <c r="O163" s="20"/>
      <c r="P163" s="19">
        <v>187.6</v>
      </c>
      <c r="Q163" s="19">
        <v>0</v>
      </c>
    </row>
    <row r="164" spans="1:17" ht="10.5" customHeight="1" x14ac:dyDescent="0.2">
      <c r="A164" s="18"/>
      <c r="B164" s="18"/>
      <c r="C164" s="17" t="s">
        <v>2</v>
      </c>
      <c r="D164" s="17"/>
      <c r="E164" s="17"/>
      <c r="F164" s="16"/>
      <c r="G164" s="13"/>
      <c r="H164" s="12"/>
      <c r="I164" s="15"/>
      <c r="J164" s="13"/>
      <c r="K164" s="14"/>
      <c r="L164" s="14"/>
      <c r="M164" s="12"/>
      <c r="N164" s="13"/>
      <c r="O164" s="12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</f>
        <v>200</v>
      </c>
      <c r="G165" s="2">
        <f>G163+G161</f>
        <v>3.58</v>
      </c>
      <c r="H165" s="2"/>
      <c r="I165" s="2">
        <f>J163+J161</f>
        <v>6.9</v>
      </c>
      <c r="J165" s="2"/>
      <c r="K165" s="2"/>
      <c r="L165" s="2"/>
      <c r="M165" s="3"/>
      <c r="N165" s="2">
        <f>N163+N161</f>
        <v>39.1</v>
      </c>
      <c r="O165" s="2"/>
      <c r="P165" s="8">
        <f>P163+P161</f>
        <v>232.6</v>
      </c>
      <c r="Q165" s="8">
        <f>Q163+Q161</f>
        <v>0</v>
      </c>
    </row>
    <row r="166" spans="1:17" ht="13.8" x14ac:dyDescent="0.2">
      <c r="A166" s="28" t="s">
        <v>62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2" customHeight="1" x14ac:dyDescent="0.2">
      <c r="A167" s="18" t="s">
        <v>15</v>
      </c>
      <c r="B167" s="18">
        <v>212</v>
      </c>
      <c r="C167" s="25" t="s">
        <v>61</v>
      </c>
      <c r="D167" s="25"/>
      <c r="E167" s="25"/>
      <c r="F167" s="18">
        <v>120</v>
      </c>
      <c r="G167" s="26">
        <v>3.75</v>
      </c>
      <c r="H167" s="26"/>
      <c r="I167" s="27"/>
      <c r="J167" s="26">
        <v>14.8</v>
      </c>
      <c r="K167" s="26"/>
      <c r="L167" s="26"/>
      <c r="M167" s="26"/>
      <c r="N167" s="26">
        <v>40</v>
      </c>
      <c r="O167" s="26"/>
      <c r="P167" s="26">
        <v>308</v>
      </c>
      <c r="Q167" s="26">
        <v>4.5</v>
      </c>
    </row>
    <row r="168" spans="1:17" ht="10.5" customHeight="1" x14ac:dyDescent="0.2">
      <c r="A168" s="18"/>
      <c r="B168" s="18"/>
      <c r="C168" s="17" t="s">
        <v>60</v>
      </c>
      <c r="D168" s="17"/>
      <c r="E168" s="17"/>
      <c r="F168" s="18"/>
      <c r="G168" s="26"/>
      <c r="H168" s="26"/>
      <c r="I168" s="27"/>
      <c r="J168" s="26"/>
      <c r="K168" s="26"/>
      <c r="L168" s="26"/>
      <c r="M168" s="26"/>
      <c r="N168" s="26"/>
      <c r="O168" s="26"/>
      <c r="P168" s="26"/>
      <c r="Q168" s="26"/>
    </row>
    <row r="169" spans="1:17" ht="10.5" customHeight="1" x14ac:dyDescent="0.2">
      <c r="A169" s="18" t="s">
        <v>15</v>
      </c>
      <c r="B169" s="18">
        <v>451</v>
      </c>
      <c r="C169" s="25" t="s">
        <v>59</v>
      </c>
      <c r="D169" s="25"/>
      <c r="E169" s="25"/>
      <c r="F169" s="18">
        <v>40</v>
      </c>
      <c r="G169" s="26">
        <v>0.62</v>
      </c>
      <c r="H169" s="26"/>
      <c r="I169" s="27"/>
      <c r="J169" s="26">
        <v>4.25</v>
      </c>
      <c r="K169" s="26"/>
      <c r="L169" s="26"/>
      <c r="M169" s="26"/>
      <c r="N169" s="26">
        <v>1.35</v>
      </c>
      <c r="O169" s="26"/>
      <c r="P169" s="26">
        <v>46.12</v>
      </c>
      <c r="Q169" s="26">
        <v>2.8000000000000001E-2</v>
      </c>
    </row>
    <row r="170" spans="1:17" ht="10.5" customHeight="1" x14ac:dyDescent="0.2">
      <c r="A170" s="18"/>
      <c r="B170" s="18"/>
      <c r="C170" s="17" t="s">
        <v>58</v>
      </c>
      <c r="D170" s="17"/>
      <c r="E170" s="17"/>
      <c r="F170" s="18"/>
      <c r="G170" s="26"/>
      <c r="H170" s="26"/>
      <c r="I170" s="27"/>
      <c r="J170" s="26"/>
      <c r="K170" s="26"/>
      <c r="L170" s="26"/>
      <c r="M170" s="26"/>
      <c r="N170" s="26"/>
      <c r="O170" s="26"/>
      <c r="P170" s="26"/>
      <c r="Q170" s="26"/>
    </row>
    <row r="171" spans="1:17" ht="11.4" x14ac:dyDescent="0.2">
      <c r="A171" s="18" t="s">
        <v>15</v>
      </c>
      <c r="B171" s="18" t="s">
        <v>42</v>
      </c>
      <c r="C171" s="25" t="s">
        <v>41</v>
      </c>
      <c r="D171" s="25"/>
      <c r="E171" s="25"/>
      <c r="F171" s="18">
        <v>25</v>
      </c>
      <c r="G171" s="26">
        <v>1.88</v>
      </c>
      <c r="H171" s="26"/>
      <c r="I171" s="27"/>
      <c r="J171" s="26">
        <v>0.73</v>
      </c>
      <c r="K171" s="26"/>
      <c r="L171" s="26"/>
      <c r="M171" s="26"/>
      <c r="N171" s="26">
        <v>12.85</v>
      </c>
      <c r="O171" s="26"/>
      <c r="P171" s="26">
        <v>65.5</v>
      </c>
      <c r="Q171" s="26" t="s">
        <v>5</v>
      </c>
    </row>
    <row r="172" spans="1:17" x14ac:dyDescent="0.2">
      <c r="A172" s="18"/>
      <c r="B172" s="18"/>
      <c r="C172" s="17" t="s">
        <v>40</v>
      </c>
      <c r="D172" s="17"/>
      <c r="E172" s="17"/>
      <c r="F172" s="18"/>
      <c r="G172" s="26"/>
      <c r="H172" s="26"/>
      <c r="I172" s="27"/>
      <c r="J172" s="26"/>
      <c r="K172" s="26"/>
      <c r="L172" s="26"/>
      <c r="M172" s="26"/>
      <c r="N172" s="26"/>
      <c r="O172" s="26"/>
      <c r="P172" s="26"/>
      <c r="Q172" s="26"/>
    </row>
    <row r="173" spans="1:17" ht="11.4" x14ac:dyDescent="0.2">
      <c r="A173" s="18">
        <v>2013</v>
      </c>
      <c r="B173" s="18" t="s">
        <v>7</v>
      </c>
      <c r="C173" s="25" t="s">
        <v>6</v>
      </c>
      <c r="D173" s="25"/>
      <c r="E173" s="25"/>
      <c r="F173" s="18">
        <v>150</v>
      </c>
      <c r="G173" s="26">
        <v>0.08</v>
      </c>
      <c r="H173" s="26"/>
      <c r="I173" s="27"/>
      <c r="J173" s="26">
        <v>0</v>
      </c>
      <c r="K173" s="26"/>
      <c r="L173" s="26"/>
      <c r="M173" s="26"/>
      <c r="N173" s="26">
        <v>11.3</v>
      </c>
      <c r="O173" s="26"/>
      <c r="P173" s="26">
        <v>45</v>
      </c>
      <c r="Q173" s="26" t="s">
        <v>5</v>
      </c>
    </row>
    <row r="174" spans="1:17" x14ac:dyDescent="0.2">
      <c r="A174" s="18"/>
      <c r="B174" s="18"/>
      <c r="C174" s="17" t="s">
        <v>4</v>
      </c>
      <c r="D174" s="17"/>
      <c r="E174" s="17"/>
      <c r="F174" s="18"/>
      <c r="G174" s="26"/>
      <c r="H174" s="26"/>
      <c r="I174" s="27"/>
      <c r="J174" s="26"/>
      <c r="K174" s="26"/>
      <c r="L174" s="26"/>
      <c r="M174" s="26"/>
      <c r="N174" s="26"/>
      <c r="O174" s="26"/>
      <c r="P174" s="26"/>
      <c r="Q174" s="26"/>
    </row>
    <row r="175" spans="1:17" ht="13.2" x14ac:dyDescent="0.2">
      <c r="A175" s="10" t="s">
        <v>1</v>
      </c>
      <c r="B175" s="10"/>
      <c r="C175" s="10"/>
      <c r="D175" s="10"/>
      <c r="E175" s="10"/>
      <c r="F175" s="9">
        <f>F173+F171+F169+F167</f>
        <v>335</v>
      </c>
      <c r="G175" s="2">
        <f>G173+G171+G169+G167</f>
        <v>6.33</v>
      </c>
      <c r="H175" s="2"/>
      <c r="I175" s="2">
        <f>J173+J171+J169+J167</f>
        <v>19.78</v>
      </c>
      <c r="J175" s="2"/>
      <c r="K175" s="2"/>
      <c r="L175" s="2"/>
      <c r="M175" s="3"/>
      <c r="N175" s="2">
        <f>N173+N171+N169+N167</f>
        <v>65.5</v>
      </c>
      <c r="O175" s="2"/>
      <c r="P175" s="8">
        <f>P173+P171+P169+P167</f>
        <v>464.62</v>
      </c>
      <c r="Q175" s="8">
        <f>Q173+Q171+Q169+Q167</f>
        <v>4.5279999999999996</v>
      </c>
    </row>
    <row r="176" spans="1:17" ht="13.2" x14ac:dyDescent="0.2">
      <c r="A176" s="7" t="s">
        <v>0</v>
      </c>
      <c r="B176" s="6"/>
      <c r="C176" s="6"/>
      <c r="D176" s="6"/>
      <c r="E176" s="5"/>
      <c r="F176" s="4">
        <f>F175+F165+F159+F139+F135</f>
        <v>1539</v>
      </c>
      <c r="G176" s="2">
        <f>G175+G165+G159+G139+G135</f>
        <v>37.908000000000001</v>
      </c>
      <c r="H176" s="2"/>
      <c r="I176" s="2">
        <f>I175+I165+I159+I139+I135</f>
        <v>53.12</v>
      </c>
      <c r="J176" s="2"/>
      <c r="K176" s="2"/>
      <c r="L176" s="2"/>
      <c r="M176" s="3"/>
      <c r="N176" s="2">
        <f>N175+N165+N159+N139+N135</f>
        <v>257.63400000000001</v>
      </c>
      <c r="O176" s="2"/>
      <c r="P176" s="1">
        <f>P175+P165+P159+P139+P135</f>
        <v>1688.31</v>
      </c>
      <c r="Q176" s="1">
        <f>Q175+Q165+Q159+Q139+Q135</f>
        <v>50.797999999999995</v>
      </c>
    </row>
    <row r="178" spans="1:17" ht="22.8" x14ac:dyDescent="0.2">
      <c r="E178" s="38" t="s">
        <v>57</v>
      </c>
      <c r="F178" s="38"/>
      <c r="G178" s="38"/>
    </row>
    <row r="179" spans="1:17" ht="15.6" x14ac:dyDescent="0.2">
      <c r="D179" s="37">
        <v>45513</v>
      </c>
      <c r="E179" s="37"/>
      <c r="F179" s="37"/>
      <c r="G179" s="37"/>
      <c r="H179" s="37"/>
      <c r="I179" s="37"/>
      <c r="J179" s="37"/>
    </row>
    <row r="181" spans="1:17" ht="17.399999999999999" x14ac:dyDescent="0.2">
      <c r="B181" s="36" t="s">
        <v>56</v>
      </c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3" spans="1:17" ht="12" x14ac:dyDescent="0.2">
      <c r="A183" s="35" t="s">
        <v>55</v>
      </c>
      <c r="B183" s="35" t="s">
        <v>54</v>
      </c>
      <c r="C183" s="35" t="s">
        <v>53</v>
      </c>
      <c r="D183" s="35"/>
      <c r="E183" s="35"/>
      <c r="F183" s="35" t="s">
        <v>52</v>
      </c>
      <c r="G183" s="35" t="s">
        <v>51</v>
      </c>
      <c r="H183" s="35"/>
      <c r="I183" s="35"/>
      <c r="J183" s="35"/>
      <c r="K183" s="35"/>
      <c r="L183" s="35"/>
      <c r="M183" s="35"/>
      <c r="N183" s="35"/>
      <c r="O183" s="35" t="s">
        <v>50</v>
      </c>
      <c r="P183" s="35"/>
      <c r="Q183" s="35" t="s">
        <v>49</v>
      </c>
    </row>
    <row r="184" spans="1:17" ht="12" x14ac:dyDescent="0.2">
      <c r="A184" s="35"/>
      <c r="B184" s="35"/>
      <c r="C184" s="35"/>
      <c r="D184" s="35"/>
      <c r="E184" s="35"/>
      <c r="F184" s="35"/>
      <c r="G184" s="35" t="s">
        <v>48</v>
      </c>
      <c r="H184" s="35"/>
      <c r="I184" s="35" t="s">
        <v>47</v>
      </c>
      <c r="J184" s="35"/>
      <c r="K184" s="35"/>
      <c r="L184" s="35"/>
      <c r="M184" s="35" t="s">
        <v>46</v>
      </c>
      <c r="N184" s="35"/>
      <c r="O184" s="35"/>
      <c r="P184" s="35"/>
      <c r="Q184" s="35"/>
    </row>
    <row r="185" spans="1:17" ht="13.8" x14ac:dyDescent="0.2">
      <c r="A185" s="28" t="s">
        <v>45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2">
      <c r="A186" s="18" t="s">
        <v>15</v>
      </c>
      <c r="B186" s="18">
        <v>273</v>
      </c>
      <c r="C186" s="25" t="s">
        <v>44</v>
      </c>
      <c r="D186" s="25"/>
      <c r="E186" s="25"/>
      <c r="F186" s="18">
        <v>150</v>
      </c>
      <c r="G186" s="26">
        <v>5.85</v>
      </c>
      <c r="H186" s="26"/>
      <c r="I186" s="27"/>
      <c r="J186" s="26">
        <v>7.1</v>
      </c>
      <c r="K186" s="26"/>
      <c r="L186" s="26"/>
      <c r="M186" s="26"/>
      <c r="N186" s="26">
        <v>26.85</v>
      </c>
      <c r="O186" s="26"/>
      <c r="P186" s="26">
        <v>212.7</v>
      </c>
      <c r="Q186" s="26">
        <v>1.1000000000000001</v>
      </c>
    </row>
    <row r="187" spans="1:17" ht="10.5" customHeight="1" x14ac:dyDescent="0.2">
      <c r="A187" s="18"/>
      <c r="B187" s="18"/>
      <c r="C187" s="17" t="s">
        <v>43</v>
      </c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2">
      <c r="A188" s="18" t="s">
        <v>15</v>
      </c>
      <c r="B188" s="18" t="s">
        <v>42</v>
      </c>
      <c r="C188" s="25" t="s">
        <v>41</v>
      </c>
      <c r="D188" s="25"/>
      <c r="E188" s="25"/>
      <c r="F188" s="18">
        <v>25</v>
      </c>
      <c r="G188" s="26">
        <v>1.88</v>
      </c>
      <c r="H188" s="26"/>
      <c r="I188" s="27"/>
      <c r="J188" s="26">
        <v>0.73</v>
      </c>
      <c r="K188" s="26"/>
      <c r="L188" s="26"/>
      <c r="M188" s="26"/>
      <c r="N188" s="26">
        <v>12.85</v>
      </c>
      <c r="O188" s="26"/>
      <c r="P188" s="26">
        <v>65.5</v>
      </c>
      <c r="Q188" s="26" t="s">
        <v>5</v>
      </c>
    </row>
    <row r="189" spans="1:17" ht="10.5" customHeight="1" x14ac:dyDescent="0.2">
      <c r="A189" s="18"/>
      <c r="B189" s="18"/>
      <c r="C189" s="17" t="s">
        <v>40</v>
      </c>
      <c r="D189" s="17"/>
      <c r="E189" s="17"/>
      <c r="F189" s="1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26"/>
    </row>
    <row r="190" spans="1:17" ht="12" customHeight="1" x14ac:dyDescent="0.2">
      <c r="A190" s="18" t="s">
        <v>15</v>
      </c>
      <c r="B190" s="18" t="s">
        <v>39</v>
      </c>
      <c r="C190" s="25" t="s">
        <v>38</v>
      </c>
      <c r="D190" s="25"/>
      <c r="E190" s="25"/>
      <c r="F190" s="18">
        <v>3</v>
      </c>
      <c r="G190" s="26">
        <v>1.7999999999999999E-2</v>
      </c>
      <c r="H190" s="26"/>
      <c r="I190" s="27"/>
      <c r="J190" s="26">
        <v>2.48</v>
      </c>
      <c r="K190" s="26"/>
      <c r="L190" s="26"/>
      <c r="M190" s="26"/>
      <c r="N190" s="26">
        <v>2.4E-2</v>
      </c>
      <c r="O190" s="26"/>
      <c r="P190" s="26">
        <v>22.4</v>
      </c>
      <c r="Q190" s="26" t="s">
        <v>5</v>
      </c>
    </row>
    <row r="191" spans="1:17" ht="10.5" customHeight="1" x14ac:dyDescent="0.2">
      <c r="A191" s="18"/>
      <c r="B191" s="18"/>
      <c r="C191" s="17" t="s">
        <v>37</v>
      </c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>
        <v>2013</v>
      </c>
      <c r="B192" s="18">
        <v>509</v>
      </c>
      <c r="C192" s="30" t="s">
        <v>36</v>
      </c>
      <c r="D192" s="25"/>
      <c r="E192" s="25"/>
      <c r="F192" s="18">
        <v>150</v>
      </c>
      <c r="G192" s="26">
        <v>3.8</v>
      </c>
      <c r="H192" s="26"/>
      <c r="I192" s="27"/>
      <c r="J192" s="26">
        <v>3.3</v>
      </c>
      <c r="K192" s="26"/>
      <c r="L192" s="26"/>
      <c r="M192" s="26"/>
      <c r="N192" s="26">
        <v>23.8</v>
      </c>
      <c r="O192" s="26"/>
      <c r="P192" s="26">
        <v>140</v>
      </c>
      <c r="Q192" s="32">
        <v>1.3</v>
      </c>
    </row>
    <row r="193" spans="1:17" ht="10.5" customHeight="1" x14ac:dyDescent="0.2">
      <c r="A193" s="18"/>
      <c r="B193" s="18"/>
      <c r="C193" s="29" t="s">
        <v>35</v>
      </c>
      <c r="D193" s="17"/>
      <c r="E193" s="17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32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11.547999999999998</v>
      </c>
      <c r="H194" s="2"/>
      <c r="I194" s="2">
        <f>J192+J190+J188+J186</f>
        <v>13.61</v>
      </c>
      <c r="J194" s="2"/>
      <c r="K194" s="2"/>
      <c r="L194" s="2"/>
      <c r="M194" s="3"/>
      <c r="N194" s="34">
        <f>N192+N190+N188+N186</f>
        <v>63.524000000000001</v>
      </c>
      <c r="O194" s="33"/>
      <c r="P194" s="8">
        <f>P192+P190+P188+P186</f>
        <v>440.6</v>
      </c>
      <c r="Q194" s="8">
        <f>Q192+Q190+Q188+Q186</f>
        <v>2.4000000000000004</v>
      </c>
    </row>
    <row r="195" spans="1:17" ht="13.8" x14ac:dyDescent="0.2">
      <c r="A195" s="28" t="s">
        <v>34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2" customHeight="1" x14ac:dyDescent="0.2">
      <c r="A196" s="18" t="s">
        <v>15</v>
      </c>
      <c r="B196" s="18">
        <v>538</v>
      </c>
      <c r="C196" s="30" t="s">
        <v>33</v>
      </c>
      <c r="D196" s="25"/>
      <c r="E196" s="25"/>
      <c r="F196" s="18">
        <v>100</v>
      </c>
      <c r="G196" s="26">
        <v>0.35</v>
      </c>
      <c r="H196" s="26"/>
      <c r="I196" s="27"/>
      <c r="J196" s="26">
        <v>0.15</v>
      </c>
      <c r="K196" s="26"/>
      <c r="L196" s="26"/>
      <c r="M196" s="26"/>
      <c r="N196" s="26">
        <v>11.4</v>
      </c>
      <c r="O196" s="26"/>
      <c r="P196" s="32">
        <v>48.3</v>
      </c>
      <c r="Q196" s="32">
        <v>35</v>
      </c>
    </row>
    <row r="197" spans="1:17" ht="10.5" customHeight="1" x14ac:dyDescent="0.2">
      <c r="A197" s="18"/>
      <c r="B197" s="18"/>
      <c r="C197" s="17" t="s">
        <v>32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32"/>
      <c r="Q197" s="32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0.35</v>
      </c>
      <c r="H198" s="2"/>
      <c r="I198" s="2">
        <f>J196</f>
        <v>0.15</v>
      </c>
      <c r="J198" s="2"/>
      <c r="K198" s="2"/>
      <c r="L198" s="2"/>
      <c r="M198" s="3"/>
      <c r="N198" s="2">
        <f>N196</f>
        <v>11.4</v>
      </c>
      <c r="O198" s="2"/>
      <c r="P198" s="1">
        <f>P196</f>
        <v>48.3</v>
      </c>
      <c r="Q198" s="1">
        <f>Q196</f>
        <v>35</v>
      </c>
    </row>
    <row r="199" spans="1:17" ht="13.8" x14ac:dyDescent="0.2">
      <c r="A199" s="28" t="s">
        <v>31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2" customHeight="1" x14ac:dyDescent="0.2">
      <c r="A200" s="18">
        <v>2013</v>
      </c>
      <c r="B200" s="18">
        <v>112</v>
      </c>
      <c r="C200" s="30" t="s">
        <v>30</v>
      </c>
      <c r="D200" s="25"/>
      <c r="E200" s="25"/>
      <c r="F200" s="18">
        <v>30</v>
      </c>
      <c r="G200" s="26">
        <v>0.24</v>
      </c>
      <c r="H200" s="26"/>
      <c r="I200" s="27"/>
      <c r="J200" s="26">
        <v>0.03</v>
      </c>
      <c r="K200" s="26"/>
      <c r="L200" s="26"/>
      <c r="M200" s="26"/>
      <c r="N200" s="26">
        <v>0.75</v>
      </c>
      <c r="O200" s="26"/>
      <c r="P200" s="26">
        <v>4.2</v>
      </c>
      <c r="Q200" s="26">
        <v>3</v>
      </c>
    </row>
    <row r="201" spans="1:17" ht="10.5" customHeight="1" x14ac:dyDescent="0.2">
      <c r="A201" s="18"/>
      <c r="B201" s="18"/>
      <c r="C201" s="29"/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 t="s">
        <v>15</v>
      </c>
      <c r="B202" s="18">
        <v>139</v>
      </c>
      <c r="C202" s="30" t="s">
        <v>29</v>
      </c>
      <c r="D202" s="25"/>
      <c r="E202" s="25"/>
      <c r="F202" s="18">
        <v>150</v>
      </c>
      <c r="G202" s="26">
        <v>1.23</v>
      </c>
      <c r="H202" s="26"/>
      <c r="I202" s="27"/>
      <c r="J202" s="26">
        <v>3.15</v>
      </c>
      <c r="K202" s="26"/>
      <c r="L202" s="26"/>
      <c r="M202" s="26"/>
      <c r="N202" s="26">
        <v>9.75</v>
      </c>
      <c r="O202" s="26"/>
      <c r="P202" s="26">
        <v>72.8</v>
      </c>
      <c r="Q202" s="26">
        <v>4.6100000000000003</v>
      </c>
    </row>
    <row r="203" spans="1:17" ht="10.5" customHeight="1" x14ac:dyDescent="0.2">
      <c r="A203" s="18"/>
      <c r="B203" s="18"/>
      <c r="C203" s="31" t="s">
        <v>28</v>
      </c>
      <c r="D203" s="31"/>
      <c r="E203" s="31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0.5" customHeight="1" x14ac:dyDescent="0.2">
      <c r="A204" s="18" t="s">
        <v>15</v>
      </c>
      <c r="B204" s="18" t="s">
        <v>27</v>
      </c>
      <c r="C204" s="25" t="s">
        <v>26</v>
      </c>
      <c r="D204" s="25"/>
      <c r="E204" s="25"/>
      <c r="F204" s="18">
        <v>6</v>
      </c>
      <c r="G204" s="26">
        <v>0.18</v>
      </c>
      <c r="H204" s="26"/>
      <c r="I204" s="27"/>
      <c r="J204" s="26">
        <v>0.1</v>
      </c>
      <c r="K204" s="26"/>
      <c r="L204" s="26"/>
      <c r="M204" s="26"/>
      <c r="N204" s="26">
        <v>0.24</v>
      </c>
      <c r="O204" s="26"/>
      <c r="P204" s="26">
        <v>13.8</v>
      </c>
      <c r="Q204" s="26" t="s">
        <v>5</v>
      </c>
    </row>
    <row r="205" spans="1:17" ht="10.5" customHeight="1" x14ac:dyDescent="0.2">
      <c r="A205" s="18"/>
      <c r="B205" s="18"/>
      <c r="C205" s="17" t="s">
        <v>25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2" customHeight="1" x14ac:dyDescent="0.2">
      <c r="A206" s="18">
        <v>2013</v>
      </c>
      <c r="B206" s="18">
        <v>419</v>
      </c>
      <c r="C206" s="30" t="s">
        <v>24</v>
      </c>
      <c r="D206" s="25"/>
      <c r="E206" s="25"/>
      <c r="F206" s="18">
        <v>100</v>
      </c>
      <c r="G206" s="26">
        <v>2.46</v>
      </c>
      <c r="H206" s="26"/>
      <c r="I206" s="27"/>
      <c r="J206" s="26">
        <v>4.05</v>
      </c>
      <c r="K206" s="26"/>
      <c r="L206" s="26"/>
      <c r="M206" s="26"/>
      <c r="N206" s="26">
        <v>22.54</v>
      </c>
      <c r="O206" s="26"/>
      <c r="P206" s="26">
        <v>136.4</v>
      </c>
      <c r="Q206" s="26">
        <v>0</v>
      </c>
    </row>
    <row r="207" spans="1:17" ht="10.5" customHeight="1" x14ac:dyDescent="0.2">
      <c r="A207" s="18"/>
      <c r="B207" s="18"/>
      <c r="C207" s="29" t="s">
        <v>23</v>
      </c>
      <c r="D207" s="17"/>
      <c r="E207" s="17"/>
      <c r="F207" s="18"/>
      <c r="G207" s="26"/>
      <c r="H207" s="26"/>
      <c r="I207" s="27"/>
      <c r="J207" s="26"/>
      <c r="K207" s="26"/>
      <c r="L207" s="26"/>
      <c r="M207" s="26"/>
      <c r="N207" s="26"/>
      <c r="O207" s="26"/>
      <c r="P207" s="26"/>
      <c r="Q207" s="26"/>
    </row>
    <row r="208" spans="1:17" ht="12" customHeight="1" x14ac:dyDescent="0.2">
      <c r="A208" s="18">
        <v>2013</v>
      </c>
      <c r="B208" s="18">
        <v>352</v>
      </c>
      <c r="C208" s="25" t="s">
        <v>22</v>
      </c>
      <c r="D208" s="25"/>
      <c r="E208" s="25"/>
      <c r="F208" s="18">
        <v>60</v>
      </c>
      <c r="G208" s="26">
        <v>7.34</v>
      </c>
      <c r="H208" s="26"/>
      <c r="I208" s="27"/>
      <c r="J208" s="26">
        <v>2.17</v>
      </c>
      <c r="K208" s="26"/>
      <c r="L208" s="26"/>
      <c r="M208" s="26"/>
      <c r="N208" s="26">
        <v>3.73</v>
      </c>
      <c r="O208" s="26"/>
      <c r="P208" s="26">
        <v>63.81</v>
      </c>
      <c r="Q208" s="26">
        <v>0.6</v>
      </c>
    </row>
    <row r="209" spans="1:17" ht="10.5" customHeight="1" x14ac:dyDescent="0.2">
      <c r="A209" s="18"/>
      <c r="B209" s="18"/>
      <c r="C209" s="17" t="s">
        <v>21</v>
      </c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0.5" customHeight="1" x14ac:dyDescent="0.2">
      <c r="A210" s="18" t="s">
        <v>15</v>
      </c>
      <c r="B210" s="18">
        <v>444</v>
      </c>
      <c r="C210" s="25" t="s">
        <v>20</v>
      </c>
      <c r="D210" s="25"/>
      <c r="E210" s="25"/>
      <c r="F210" s="18">
        <v>40</v>
      </c>
      <c r="G210" s="26">
        <v>1.37</v>
      </c>
      <c r="H210" s="26"/>
      <c r="I210" s="27"/>
      <c r="J210" s="26">
        <v>2.8</v>
      </c>
      <c r="K210" s="26"/>
      <c r="L210" s="26"/>
      <c r="M210" s="26"/>
      <c r="N210" s="26">
        <v>3.54</v>
      </c>
      <c r="O210" s="26"/>
      <c r="P210" s="26">
        <v>44.68</v>
      </c>
      <c r="Q210" s="26">
        <v>0.26</v>
      </c>
    </row>
    <row r="211" spans="1:17" ht="10.5" customHeight="1" x14ac:dyDescent="0.2">
      <c r="A211" s="18"/>
      <c r="B211" s="18"/>
      <c r="C211" s="17" t="s">
        <v>19</v>
      </c>
      <c r="D211" s="17"/>
      <c r="E211" s="17"/>
      <c r="F211" s="18"/>
      <c r="G211" s="26"/>
      <c r="H211" s="26"/>
      <c r="I211" s="27"/>
      <c r="J211" s="26"/>
      <c r="K211" s="26"/>
      <c r="L211" s="26"/>
      <c r="M211" s="26"/>
      <c r="N211" s="26"/>
      <c r="O211" s="26"/>
      <c r="P211" s="26"/>
      <c r="Q211" s="26"/>
    </row>
    <row r="212" spans="1:17" ht="12" customHeight="1" x14ac:dyDescent="0.2">
      <c r="A212" s="18" t="s">
        <v>15</v>
      </c>
      <c r="B212" s="18" t="s">
        <v>18</v>
      </c>
      <c r="C212" s="25" t="s">
        <v>17</v>
      </c>
      <c r="D212" s="25"/>
      <c r="E212" s="25"/>
      <c r="F212" s="18">
        <v>25</v>
      </c>
      <c r="G212" s="26">
        <v>1.9</v>
      </c>
      <c r="H212" s="26"/>
      <c r="I212" s="27"/>
      <c r="J212" s="26">
        <v>0.2</v>
      </c>
      <c r="K212" s="26"/>
      <c r="L212" s="26"/>
      <c r="M212" s="26"/>
      <c r="N212" s="26">
        <v>12.25</v>
      </c>
      <c r="O212" s="26"/>
      <c r="P212" s="26">
        <v>58</v>
      </c>
      <c r="Q212" s="26" t="s">
        <v>5</v>
      </c>
    </row>
    <row r="213" spans="1:17" ht="10.5" customHeight="1" x14ac:dyDescent="0.2">
      <c r="A213" s="18"/>
      <c r="B213" s="18"/>
      <c r="C213" s="17" t="s">
        <v>16</v>
      </c>
      <c r="D213" s="17"/>
      <c r="E213" s="17"/>
      <c r="F213" s="18"/>
      <c r="G213" s="26"/>
      <c r="H213" s="26"/>
      <c r="I213" s="27"/>
      <c r="J213" s="26"/>
      <c r="K213" s="26"/>
      <c r="L213" s="26"/>
      <c r="M213" s="26"/>
      <c r="N213" s="26"/>
      <c r="O213" s="26"/>
      <c r="P213" s="26"/>
      <c r="Q213" s="26"/>
    </row>
    <row r="214" spans="1:17" ht="12" customHeight="1" x14ac:dyDescent="0.2">
      <c r="A214" s="18" t="s">
        <v>15</v>
      </c>
      <c r="B214" s="18" t="s">
        <v>14</v>
      </c>
      <c r="C214" s="25" t="s">
        <v>13</v>
      </c>
      <c r="D214" s="25"/>
      <c r="E214" s="25"/>
      <c r="F214" s="18">
        <v>15</v>
      </c>
      <c r="G214" s="26">
        <v>1</v>
      </c>
      <c r="H214" s="26"/>
      <c r="I214" s="27"/>
      <c r="J214" s="26">
        <v>0.18</v>
      </c>
      <c r="K214" s="26"/>
      <c r="L214" s="26"/>
      <c r="M214" s="26"/>
      <c r="N214" s="26">
        <v>5.01</v>
      </c>
      <c r="O214" s="26"/>
      <c r="P214" s="26">
        <v>26</v>
      </c>
      <c r="Q214" s="26" t="s">
        <v>5</v>
      </c>
    </row>
    <row r="215" spans="1:17" ht="10.5" customHeight="1" x14ac:dyDescent="0.2">
      <c r="A215" s="18"/>
      <c r="B215" s="18"/>
      <c r="C215" s="17" t="s">
        <v>12</v>
      </c>
      <c r="D215" s="17"/>
      <c r="E215" s="17"/>
      <c r="F215" s="18"/>
      <c r="G215" s="26"/>
      <c r="H215" s="26"/>
      <c r="I215" s="27"/>
      <c r="J215" s="26"/>
      <c r="K215" s="26"/>
      <c r="L215" s="26"/>
      <c r="M215" s="26"/>
      <c r="N215" s="26"/>
      <c r="O215" s="26"/>
      <c r="P215" s="26"/>
      <c r="Q215" s="26"/>
    </row>
    <row r="216" spans="1:17" ht="12" customHeight="1" x14ac:dyDescent="0.2">
      <c r="A216" s="18">
        <v>2013</v>
      </c>
      <c r="B216" s="18">
        <v>527</v>
      </c>
      <c r="C216" s="25" t="s">
        <v>11</v>
      </c>
      <c r="D216" s="25"/>
      <c r="E216" s="25"/>
      <c r="F216" s="18" t="s">
        <v>10</v>
      </c>
      <c r="G216" s="26">
        <v>0.38</v>
      </c>
      <c r="H216" s="26"/>
      <c r="I216" s="27"/>
      <c r="J216" s="26">
        <v>0</v>
      </c>
      <c r="K216" s="26"/>
      <c r="L216" s="26"/>
      <c r="M216" s="26"/>
      <c r="N216" s="26">
        <v>20.3</v>
      </c>
      <c r="O216" s="26"/>
      <c r="P216" s="26">
        <v>82.5</v>
      </c>
      <c r="Q216" s="26">
        <v>0.4</v>
      </c>
    </row>
    <row r="217" spans="1:17" ht="10.5" customHeight="1" x14ac:dyDescent="0.2">
      <c r="A217" s="18"/>
      <c r="B217" s="18"/>
      <c r="C217" s="17" t="s">
        <v>9</v>
      </c>
      <c r="D217" s="17"/>
      <c r="E217" s="17"/>
      <c r="F217" s="18"/>
      <c r="G217" s="26"/>
      <c r="H217" s="26"/>
      <c r="I217" s="27"/>
      <c r="J217" s="26"/>
      <c r="K217" s="26"/>
      <c r="L217" s="26"/>
      <c r="M217" s="26"/>
      <c r="N217" s="26"/>
      <c r="O217" s="26"/>
      <c r="P217" s="26"/>
      <c r="Q217" s="26"/>
    </row>
    <row r="218" spans="1:17" ht="13.2" x14ac:dyDescent="0.2">
      <c r="A218" s="10" t="s">
        <v>1</v>
      </c>
      <c r="B218" s="10"/>
      <c r="C218" s="10"/>
      <c r="D218" s="10"/>
      <c r="E218" s="10"/>
      <c r="F218" s="9">
        <f>F216+F214+F212+F210+F208+F206+F204+F202+F200</f>
        <v>576</v>
      </c>
      <c r="G218" s="2">
        <f>G216+G214+G212+G210+G208+G206+G204+G202+G200</f>
        <v>16.099999999999998</v>
      </c>
      <c r="H218" s="2"/>
      <c r="I218" s="2">
        <f>J216+J214+J212+J210+J208+J206+J204+J202+J200</f>
        <v>12.679999999999998</v>
      </c>
      <c r="J218" s="2"/>
      <c r="K218" s="2"/>
      <c r="L218" s="2"/>
      <c r="M218" s="3"/>
      <c r="N218" s="2">
        <f>N216+N214+N212+N210+N208+N206+N204+N202+N200</f>
        <v>78.11</v>
      </c>
      <c r="O218" s="2"/>
      <c r="P218" s="8">
        <f>P216+P214+P212+P210+P208+P206+P204+P202+P200</f>
        <v>502.19</v>
      </c>
      <c r="Q218" s="8">
        <f>Q216+Q214+Q212+Q210+Q208+Q206+Q204+Q202+Q200</f>
        <v>8.870000000000001</v>
      </c>
    </row>
    <row r="219" spans="1:17" ht="13.8" x14ac:dyDescent="0.2">
      <c r="A219" s="28" t="s">
        <v>8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2" customHeight="1" x14ac:dyDescent="0.2">
      <c r="A220" s="18">
        <v>2013</v>
      </c>
      <c r="B220" s="18" t="s">
        <v>7</v>
      </c>
      <c r="C220" s="25" t="s">
        <v>6</v>
      </c>
      <c r="D220" s="25"/>
      <c r="E220" s="25"/>
      <c r="F220" s="18">
        <v>150</v>
      </c>
      <c r="G220" s="26">
        <v>0.08</v>
      </c>
      <c r="H220" s="26"/>
      <c r="I220" s="27"/>
      <c r="J220" s="26">
        <v>0</v>
      </c>
      <c r="K220" s="26"/>
      <c r="L220" s="26"/>
      <c r="M220" s="26"/>
      <c r="N220" s="26">
        <v>11.3</v>
      </c>
      <c r="O220" s="26"/>
      <c r="P220" s="26">
        <v>45</v>
      </c>
      <c r="Q220" s="26" t="s">
        <v>5</v>
      </c>
    </row>
    <row r="221" spans="1:17" ht="10.5" customHeight="1" x14ac:dyDescent="0.2">
      <c r="A221" s="18"/>
      <c r="B221" s="18"/>
      <c r="C221" s="17" t="s">
        <v>4</v>
      </c>
      <c r="D221" s="17"/>
      <c r="E221" s="17"/>
      <c r="F221" s="18"/>
      <c r="G221" s="26"/>
      <c r="H221" s="26"/>
      <c r="I221" s="27"/>
      <c r="J221" s="26"/>
      <c r="K221" s="26"/>
      <c r="L221" s="26"/>
      <c r="M221" s="26"/>
      <c r="N221" s="26"/>
      <c r="O221" s="26"/>
      <c r="P221" s="26"/>
      <c r="Q221" s="26"/>
    </row>
    <row r="222" spans="1:17" ht="12" customHeight="1" x14ac:dyDescent="0.2">
      <c r="A222" s="18">
        <v>2013</v>
      </c>
      <c r="B222" s="18">
        <v>584</v>
      </c>
      <c r="C222" s="25" t="s">
        <v>3</v>
      </c>
      <c r="D222" s="25"/>
      <c r="E222" s="25"/>
      <c r="F222" s="24">
        <v>50</v>
      </c>
      <c r="G222" s="21">
        <v>3.5</v>
      </c>
      <c r="H222" s="20"/>
      <c r="I222" s="23"/>
      <c r="J222" s="21">
        <v>6.9</v>
      </c>
      <c r="K222" s="22"/>
      <c r="L222" s="22"/>
      <c r="M222" s="20"/>
      <c r="N222" s="21">
        <v>27.8</v>
      </c>
      <c r="O222" s="20"/>
      <c r="P222" s="19">
        <v>187.6</v>
      </c>
      <c r="Q222" s="19">
        <v>0</v>
      </c>
    </row>
    <row r="223" spans="1:17" ht="10.5" customHeight="1" x14ac:dyDescent="0.2">
      <c r="A223" s="18"/>
      <c r="B223" s="18"/>
      <c r="C223" s="17" t="s">
        <v>2</v>
      </c>
      <c r="D223" s="17"/>
      <c r="E223" s="17"/>
      <c r="F223" s="16"/>
      <c r="G223" s="13"/>
      <c r="H223" s="12"/>
      <c r="I223" s="15"/>
      <c r="J223" s="13"/>
      <c r="K223" s="14"/>
      <c r="L223" s="14"/>
      <c r="M223" s="12"/>
      <c r="N223" s="13"/>
      <c r="O223" s="12"/>
      <c r="P223" s="11"/>
      <c r="Q223" s="11"/>
    </row>
    <row r="224" spans="1:17" ht="13.2" x14ac:dyDescent="0.2">
      <c r="A224" s="10" t="s">
        <v>1</v>
      </c>
      <c r="B224" s="10"/>
      <c r="C224" s="10"/>
      <c r="D224" s="10"/>
      <c r="E224" s="10"/>
      <c r="F224" s="9">
        <f>F222+F220</f>
        <v>200</v>
      </c>
      <c r="G224" s="2">
        <f>G222+G220</f>
        <v>3.58</v>
      </c>
      <c r="H224" s="2"/>
      <c r="I224" s="2">
        <f>J222+J220</f>
        <v>6.9</v>
      </c>
      <c r="J224" s="2"/>
      <c r="K224" s="2"/>
      <c r="L224" s="2"/>
      <c r="M224" s="3"/>
      <c r="N224" s="2">
        <f>N222+N220</f>
        <v>39.1</v>
      </c>
      <c r="O224" s="2"/>
      <c r="P224" s="8">
        <f>P222+P220</f>
        <v>232.6</v>
      </c>
      <c r="Q224" s="8">
        <f>Q222+Q220</f>
        <v>0</v>
      </c>
    </row>
    <row r="225" spans="1:17" ht="13.2" x14ac:dyDescent="0.2">
      <c r="A225" s="7" t="s">
        <v>0</v>
      </c>
      <c r="B225" s="6"/>
      <c r="C225" s="6"/>
      <c r="D225" s="6"/>
      <c r="E225" s="5"/>
      <c r="F225" s="4">
        <f>F224+F218+F198+F194</f>
        <v>1204</v>
      </c>
      <c r="G225" s="2">
        <f>G224+G218+G198+G194</f>
        <v>31.577999999999999</v>
      </c>
      <c r="H225" s="2"/>
      <c r="I225" s="2">
        <f>I218+I198+I194</f>
        <v>26.439999999999998</v>
      </c>
      <c r="J225" s="2"/>
      <c r="K225" s="2"/>
      <c r="L225" s="2"/>
      <c r="M225" s="3"/>
      <c r="N225" s="2">
        <f>N218+N198+N194</f>
        <v>153.03399999999999</v>
      </c>
      <c r="O225" s="2"/>
      <c r="P225" s="1">
        <f>P218+P198+P194</f>
        <v>991.09</v>
      </c>
      <c r="Q225" s="1">
        <f>Q224+Q218+Q198+Q194</f>
        <v>46.27</v>
      </c>
    </row>
  </sheetData>
  <mergeCells count="960">
    <mergeCell ref="P210:P211"/>
    <mergeCell ref="Q210:Q211"/>
    <mergeCell ref="C211:E211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Q60:Q61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J102:M103"/>
    <mergeCell ref="N102:O103"/>
    <mergeCell ref="P102:P103"/>
    <mergeCell ref="Q102:Q103"/>
    <mergeCell ref="C103:E103"/>
    <mergeCell ref="A58:A59"/>
    <mergeCell ref="B58:B59"/>
    <mergeCell ref="C58:E58"/>
    <mergeCell ref="F58:F59"/>
    <mergeCell ref="G58:H59"/>
    <mergeCell ref="A102:A103"/>
    <mergeCell ref="B102:B103"/>
    <mergeCell ref="C102:E102"/>
    <mergeCell ref="F102:F103"/>
    <mergeCell ref="G102:H103"/>
    <mergeCell ref="I102:I103"/>
    <mergeCell ref="N38:O39"/>
    <mergeCell ref="P38:P39"/>
    <mergeCell ref="J44:M45"/>
    <mergeCell ref="N44:O45"/>
    <mergeCell ref="Q56:Q57"/>
    <mergeCell ref="C57:E57"/>
    <mergeCell ref="P151:P152"/>
    <mergeCell ref="Q151:Q152"/>
    <mergeCell ref="C152:E152"/>
    <mergeCell ref="A38:A39"/>
    <mergeCell ref="B38:B39"/>
    <mergeCell ref="C38:E38"/>
    <mergeCell ref="F38:F39"/>
    <mergeCell ref="G38:H39"/>
    <mergeCell ref="I38:I39"/>
    <mergeCell ref="J38:M39"/>
    <mergeCell ref="Q38:Q39"/>
    <mergeCell ref="C39:E39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I42:I43"/>
    <mergeCell ref="I40:I41"/>
    <mergeCell ref="F44:F45"/>
    <mergeCell ref="G44:H45"/>
    <mergeCell ref="I44:I45"/>
    <mergeCell ref="Q34:Q35"/>
    <mergeCell ref="C35:E35"/>
    <mergeCell ref="A42:A43"/>
    <mergeCell ref="B42:B43"/>
    <mergeCell ref="C42:E42"/>
    <mergeCell ref="F42:F43"/>
    <mergeCell ref="G42:H43"/>
    <mergeCell ref="P44:P45"/>
    <mergeCell ref="Q44:Q45"/>
    <mergeCell ref="C45:E45"/>
    <mergeCell ref="A46:E46"/>
    <mergeCell ref="G46:H46"/>
    <mergeCell ref="I46:L46"/>
    <mergeCell ref="N46:O46"/>
    <mergeCell ref="A44:A45"/>
    <mergeCell ref="B44:B45"/>
    <mergeCell ref="C44:E44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Q54:Q55"/>
    <mergeCell ref="C55:E55"/>
    <mergeCell ref="P50:P51"/>
    <mergeCell ref="Q50:Q51"/>
    <mergeCell ref="C51:E51"/>
    <mergeCell ref="A52:E52"/>
    <mergeCell ref="G52:H52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8:Q59"/>
    <mergeCell ref="C59:E59"/>
    <mergeCell ref="A60:A61"/>
    <mergeCell ref="B60:B61"/>
    <mergeCell ref="C60:E60"/>
    <mergeCell ref="F60:F61"/>
    <mergeCell ref="G60:H61"/>
    <mergeCell ref="I60:I61"/>
    <mergeCell ref="J60:M61"/>
    <mergeCell ref="I58:I59"/>
    <mergeCell ref="C61:E61"/>
    <mergeCell ref="A62:E62"/>
    <mergeCell ref="G62:H62"/>
    <mergeCell ref="I62:L62"/>
    <mergeCell ref="N62:O62"/>
    <mergeCell ref="P58:P59"/>
    <mergeCell ref="J58:M59"/>
    <mergeCell ref="N58:O59"/>
    <mergeCell ref="N60:O61"/>
    <mergeCell ref="P60:P61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E70:G70"/>
    <mergeCell ref="D71:J71"/>
    <mergeCell ref="B73:P73"/>
    <mergeCell ref="A75:A76"/>
    <mergeCell ref="B75:B76"/>
    <mergeCell ref="C75:E76"/>
    <mergeCell ref="F75:F76"/>
    <mergeCell ref="G75:N75"/>
    <mergeCell ref="O75:P76"/>
    <mergeCell ref="C79:E79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80:H81"/>
    <mergeCell ref="I78:I79"/>
    <mergeCell ref="J78:M79"/>
    <mergeCell ref="N78:O79"/>
    <mergeCell ref="P78:P79"/>
    <mergeCell ref="Q78:Q79"/>
    <mergeCell ref="G78:H79"/>
    <mergeCell ref="I80:I81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B84:B85"/>
    <mergeCell ref="C84:E84"/>
    <mergeCell ref="F84:F85"/>
    <mergeCell ref="G84:H85"/>
    <mergeCell ref="I84:I85"/>
    <mergeCell ref="I82:I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N92:O93"/>
    <mergeCell ref="P92:P93"/>
    <mergeCell ref="Q92:Q93"/>
    <mergeCell ref="C93:E93"/>
    <mergeCell ref="Q88:Q89"/>
    <mergeCell ref="C89:E89"/>
    <mergeCell ref="A90:E90"/>
    <mergeCell ref="G90:H90"/>
    <mergeCell ref="I90:L90"/>
    <mergeCell ref="N90:O90"/>
    <mergeCell ref="N94:O95"/>
    <mergeCell ref="P94:P95"/>
    <mergeCell ref="A91:Q91"/>
    <mergeCell ref="A92:A93"/>
    <mergeCell ref="B92:B93"/>
    <mergeCell ref="C92:E92"/>
    <mergeCell ref="F92:F93"/>
    <mergeCell ref="G92:H93"/>
    <mergeCell ref="I92:I93"/>
    <mergeCell ref="J92:M93"/>
    <mergeCell ref="B94:B95"/>
    <mergeCell ref="C94:E94"/>
    <mergeCell ref="F94:F95"/>
    <mergeCell ref="G94:H95"/>
    <mergeCell ref="I94:I95"/>
    <mergeCell ref="J94:M95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P100:P101"/>
    <mergeCell ref="Q100:Q101"/>
    <mergeCell ref="C101:E101"/>
    <mergeCell ref="J98:M99"/>
    <mergeCell ref="N98:O99"/>
    <mergeCell ref="P98:P99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A100:A101"/>
    <mergeCell ref="B100:B101"/>
    <mergeCell ref="C100:E100"/>
    <mergeCell ref="F100:F101"/>
    <mergeCell ref="G100:H101"/>
    <mergeCell ref="N96:O97"/>
    <mergeCell ref="I100:I101"/>
    <mergeCell ref="J100:M101"/>
    <mergeCell ref="N100:O101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B108:B109"/>
    <mergeCell ref="C108:E108"/>
    <mergeCell ref="F108:F109"/>
    <mergeCell ref="G108:H109"/>
    <mergeCell ref="I108:I109"/>
    <mergeCell ref="Q98:Q99"/>
    <mergeCell ref="C99:E99"/>
    <mergeCell ref="I106:I107"/>
    <mergeCell ref="J106:M107"/>
    <mergeCell ref="N106:O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B117:E117"/>
    <mergeCell ref="G117:H117"/>
    <mergeCell ref="I117:L117"/>
    <mergeCell ref="N117:O117"/>
    <mergeCell ref="E119:G119"/>
    <mergeCell ref="D120:J120"/>
    <mergeCell ref="B122:P122"/>
    <mergeCell ref="A124:A125"/>
    <mergeCell ref="B124:B125"/>
    <mergeCell ref="C124:E125"/>
    <mergeCell ref="F124:F125"/>
    <mergeCell ref="G124:N124"/>
    <mergeCell ref="O124:P125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F127:F128"/>
    <mergeCell ref="G129:H130"/>
    <mergeCell ref="I127:I128"/>
    <mergeCell ref="J127:M128"/>
    <mergeCell ref="N127:O128"/>
    <mergeCell ref="P127:P128"/>
    <mergeCell ref="Q127:Q128"/>
    <mergeCell ref="G127:H128"/>
    <mergeCell ref="I129:I130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N141:O142"/>
    <mergeCell ref="P141:P142"/>
    <mergeCell ref="Q141:Q142"/>
    <mergeCell ref="C142:E142"/>
    <mergeCell ref="Q137:Q138"/>
    <mergeCell ref="C138:E138"/>
    <mergeCell ref="A139:E139"/>
    <mergeCell ref="G139:H139"/>
    <mergeCell ref="I139:L139"/>
    <mergeCell ref="N139:O139"/>
    <mergeCell ref="N143:O144"/>
    <mergeCell ref="P143:P144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B143:B144"/>
    <mergeCell ref="C143:E143"/>
    <mergeCell ref="F143:F144"/>
    <mergeCell ref="G143:H144"/>
    <mergeCell ref="I143:I144"/>
    <mergeCell ref="J143:M144"/>
    <mergeCell ref="Q143:Q144"/>
    <mergeCell ref="C144:E144"/>
    <mergeCell ref="A145:A146"/>
    <mergeCell ref="B145:B146"/>
    <mergeCell ref="C145:E145"/>
    <mergeCell ref="F145:F146"/>
    <mergeCell ref="G145:H146"/>
    <mergeCell ref="I145:I146"/>
    <mergeCell ref="J145:M146"/>
    <mergeCell ref="A143:A144"/>
    <mergeCell ref="P149:P150"/>
    <mergeCell ref="Q149:Q150"/>
    <mergeCell ref="C150:E150"/>
    <mergeCell ref="J147:M148"/>
    <mergeCell ref="N147:O148"/>
    <mergeCell ref="P147:P148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A149:A150"/>
    <mergeCell ref="B149:B150"/>
    <mergeCell ref="C149:E149"/>
    <mergeCell ref="F149:F150"/>
    <mergeCell ref="G149:H150"/>
    <mergeCell ref="N145:O146"/>
    <mergeCell ref="I149:I150"/>
    <mergeCell ref="J149:M150"/>
    <mergeCell ref="N149:O150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B157:B158"/>
    <mergeCell ref="C157:E157"/>
    <mergeCell ref="F157:F158"/>
    <mergeCell ref="G157:H158"/>
    <mergeCell ref="I157:I158"/>
    <mergeCell ref="Q147:Q148"/>
    <mergeCell ref="C148:E148"/>
    <mergeCell ref="I155:I156"/>
    <mergeCell ref="J155:M156"/>
    <mergeCell ref="N155:O156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7:A158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Q167:Q168"/>
    <mergeCell ref="C168:E168"/>
    <mergeCell ref="P163:P164"/>
    <mergeCell ref="Q163:Q164"/>
    <mergeCell ref="C164:E164"/>
    <mergeCell ref="A165:E165"/>
    <mergeCell ref="G165:H165"/>
    <mergeCell ref="I165:L165"/>
    <mergeCell ref="N165:O165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N171:O172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J173:M174"/>
    <mergeCell ref="A171:A172"/>
    <mergeCell ref="B171:B172"/>
    <mergeCell ref="C171:E171"/>
    <mergeCell ref="F171:F172"/>
    <mergeCell ref="G171:H172"/>
    <mergeCell ref="I171:I172"/>
    <mergeCell ref="J171:M172"/>
    <mergeCell ref="A175:E175"/>
    <mergeCell ref="G175:H175"/>
    <mergeCell ref="I175:L175"/>
    <mergeCell ref="N175:O175"/>
    <mergeCell ref="P171:P172"/>
    <mergeCell ref="Q171:Q172"/>
    <mergeCell ref="C172:E172"/>
    <mergeCell ref="A173:A174"/>
    <mergeCell ref="B173:B174"/>
    <mergeCell ref="C173:E173"/>
    <mergeCell ref="P169:P170"/>
    <mergeCell ref="Q169:Q170"/>
    <mergeCell ref="C170:E170"/>
    <mergeCell ref="N173:O174"/>
    <mergeCell ref="P173:P174"/>
    <mergeCell ref="Q173:Q174"/>
    <mergeCell ref="C174:E174"/>
    <mergeCell ref="F173:F174"/>
    <mergeCell ref="G173:H174"/>
    <mergeCell ref="I173:I174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8:H189"/>
    <mergeCell ref="I186:I187"/>
    <mergeCell ref="J186:M187"/>
    <mergeCell ref="N186:O187"/>
    <mergeCell ref="P186:P187"/>
    <mergeCell ref="Q186:Q187"/>
    <mergeCell ref="G186:H187"/>
    <mergeCell ref="I188:I189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B192:B193"/>
    <mergeCell ref="C192:E192"/>
    <mergeCell ref="F192:F193"/>
    <mergeCell ref="G192:H193"/>
    <mergeCell ref="I192:I193"/>
    <mergeCell ref="I190:I191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N200:O201"/>
    <mergeCell ref="P200:P201"/>
    <mergeCell ref="Q200:Q201"/>
    <mergeCell ref="C201:E201"/>
    <mergeCell ref="Q196:Q197"/>
    <mergeCell ref="C197:E197"/>
    <mergeCell ref="A198:E198"/>
    <mergeCell ref="G198:H198"/>
    <mergeCell ref="I198:L198"/>
    <mergeCell ref="N198:O198"/>
    <mergeCell ref="N202:O203"/>
    <mergeCell ref="P202:P203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B202:B203"/>
    <mergeCell ref="C202:E202"/>
    <mergeCell ref="F202:F203"/>
    <mergeCell ref="G202:H203"/>
    <mergeCell ref="I202:I203"/>
    <mergeCell ref="J202:M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A202:A203"/>
    <mergeCell ref="P208:P209"/>
    <mergeCell ref="Q208:Q209"/>
    <mergeCell ref="C209:E209"/>
    <mergeCell ref="J206:M207"/>
    <mergeCell ref="N206:O207"/>
    <mergeCell ref="P206:P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Q214:Q215"/>
    <mergeCell ref="C215:E215"/>
    <mergeCell ref="J212:M213"/>
    <mergeCell ref="N212:O213"/>
    <mergeCell ref="P212:P213"/>
    <mergeCell ref="Q212:Q213"/>
    <mergeCell ref="C213:E213"/>
    <mergeCell ref="I212:I213"/>
    <mergeCell ref="F212:F213"/>
    <mergeCell ref="G212:H213"/>
    <mergeCell ref="I214:I215"/>
    <mergeCell ref="J214:M215"/>
    <mergeCell ref="N214:O215"/>
    <mergeCell ref="P214:P215"/>
    <mergeCell ref="Q206:Q207"/>
    <mergeCell ref="C207:E207"/>
    <mergeCell ref="A214:A215"/>
    <mergeCell ref="B214:B215"/>
    <mergeCell ref="C214:E214"/>
    <mergeCell ref="F214:F215"/>
    <mergeCell ref="G214:H215"/>
    <mergeCell ref="A212:A213"/>
    <mergeCell ref="B212:B213"/>
    <mergeCell ref="C212:E212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A219:Q219"/>
    <mergeCell ref="Q216:Q217"/>
    <mergeCell ref="C217:E217"/>
    <mergeCell ref="A218:E218"/>
    <mergeCell ref="G218:H218"/>
    <mergeCell ref="I218:L218"/>
    <mergeCell ref="N218:O218"/>
    <mergeCell ref="N220:O221"/>
    <mergeCell ref="P220:P221"/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I222:I223"/>
    <mergeCell ref="J222:M223"/>
    <mergeCell ref="N222:O223"/>
    <mergeCell ref="A220:A221"/>
    <mergeCell ref="B220:B221"/>
    <mergeCell ref="C220:E220"/>
    <mergeCell ref="F220:F221"/>
    <mergeCell ref="G220:H221"/>
    <mergeCell ref="I220:I221"/>
    <mergeCell ref="J220:M221"/>
    <mergeCell ref="A225:E225"/>
    <mergeCell ref="G225:H225"/>
    <mergeCell ref="I225:L225"/>
    <mergeCell ref="N225:O225"/>
    <mergeCell ref="Q220:Q221"/>
    <mergeCell ref="C221:E221"/>
    <mergeCell ref="B222:B223"/>
    <mergeCell ref="C222:E222"/>
    <mergeCell ref="F222:F223"/>
    <mergeCell ref="G222:H22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2024-09-20T03:42:32Z</dcterms:created>
  <dcterms:modified xsi:type="dcterms:W3CDTF">2024-09-20T03:42:37Z</dcterms:modified>
</cp:coreProperties>
</file>