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5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P50" i="1"/>
  <c r="Q50" i="1"/>
  <c r="F58" i="1"/>
  <c r="F59" i="1" s="1"/>
  <c r="G58" i="1"/>
  <c r="G59" i="1" s="1"/>
  <c r="I58" i="1"/>
  <c r="N58" i="1"/>
  <c r="P58" i="1"/>
  <c r="P59" i="1" s="1"/>
  <c r="Q58" i="1"/>
  <c r="Q59" i="1" s="1"/>
  <c r="I59" i="1"/>
  <c r="N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F110" i="1"/>
  <c r="G110" i="1"/>
  <c r="I110" i="1"/>
  <c r="I111" i="1" s="1"/>
  <c r="N110" i="1"/>
  <c r="N111" i="1" s="1"/>
  <c r="P110" i="1"/>
  <c r="Q110" i="1"/>
  <c r="F111" i="1"/>
  <c r="G111" i="1"/>
  <c r="P111" i="1"/>
  <c r="Q111" i="1"/>
  <c r="F129" i="1"/>
  <c r="G129" i="1"/>
  <c r="I129" i="1"/>
  <c r="N129" i="1"/>
  <c r="P129" i="1"/>
  <c r="Q129" i="1"/>
  <c r="F133" i="1"/>
  <c r="G133" i="1"/>
  <c r="I133" i="1"/>
  <c r="I166" i="1" s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I165" i="1"/>
  <c r="N165" i="1"/>
  <c r="N166" i="1" s="1"/>
  <c r="P165" i="1"/>
  <c r="P166" i="1" s="1"/>
  <c r="Q165" i="1"/>
  <c r="G166" i="1"/>
  <c r="Q166" i="1"/>
  <c r="F184" i="1"/>
  <c r="G184" i="1"/>
  <c r="I184" i="1"/>
  <c r="N184" i="1"/>
  <c r="P184" i="1"/>
  <c r="Q184" i="1"/>
  <c r="F188" i="1"/>
  <c r="G188" i="1"/>
  <c r="I188" i="1"/>
  <c r="I213" i="1" s="1"/>
  <c r="N188" i="1"/>
  <c r="P188" i="1"/>
  <c r="Q188" i="1"/>
  <c r="F206" i="1"/>
  <c r="G206" i="1"/>
  <c r="I206" i="1"/>
  <c r="N206" i="1"/>
  <c r="P206" i="1"/>
  <c r="Q206" i="1"/>
  <c r="F212" i="1"/>
  <c r="G212" i="1"/>
  <c r="G213" i="1" s="1"/>
  <c r="I212" i="1"/>
  <c r="N212" i="1"/>
  <c r="P212" i="1"/>
  <c r="Q212" i="1"/>
  <c r="Q213" i="1" s="1"/>
  <c r="F213" i="1"/>
  <c r="N213" i="1"/>
  <c r="P213" i="1"/>
</calcChain>
</file>

<file path=xl/sharedStrings.xml><?xml version="1.0" encoding="utf-8"?>
<sst xmlns="http://schemas.openxmlformats.org/spreadsheetml/2006/main" count="386" uniqueCount="92">
  <si>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</si>
  <si>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</si>
  <si>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</si>
  <si>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</si>
  <si>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</si>
  <si>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</si>
  <si>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</si>
  <si>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</si>
  <si>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</si>
  <si>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</si>
  <si>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</si>
  <si>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</si>
  <si>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</si>
  <si>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</si>
  <si>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</si>
  <si>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</si>
  <si>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</si>
  <si>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</si>
  <si>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</si>
  <si>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</si>
  <si>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</si>
  <si>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</si>
  <si>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</si>
  <si>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</si>
  <si>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</si>
  <si>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 молоко или вода,  соль йодированная, сухари, масло сливочное)</t>
  </si>
  <si>
    <t>КОТЛЕТА ИЗ ГОВЯДИНЫ</t>
  </si>
  <si>
    <t>( крупа гречневая, вода, масло сливочноесоль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</si>
  <si>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</si>
  <si>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</si>
  <si>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</si>
  <si>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</si>
  <si>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</si>
  <si>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</si>
  <si>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(свекла, масло растительное, лук, томатное пюре, сахар, лимонная кислота соль йодированная)</t>
  </si>
  <si>
    <t>ИКРА ИЗ СВЕКЛЫ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</si>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</sst>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48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87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86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63</v>
      </c>
      <c r="F6" s="26"/>
      <c r="G6" s="26"/>
    </row>
    <row r="7" spans="1:18" ht="14.1" customHeight="1" x14ac:dyDescent="0.2">
      <c r="D7" s="25">
        <v>45509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.1" customHeight="1" x14ac:dyDescent="0.2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21</v>
      </c>
      <c r="B14" s="13">
        <v>261</v>
      </c>
      <c r="C14" s="15" t="s">
        <v>50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2">
      <c r="A15" s="13"/>
      <c r="B15" s="13"/>
      <c r="C15" s="14" t="s">
        <v>49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21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21</v>
      </c>
      <c r="B18" s="13" t="s">
        <v>45</v>
      </c>
      <c r="C18" s="15" t="s">
        <v>44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509</v>
      </c>
      <c r="C20" s="18" t="s">
        <v>42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6.95" customHeight="1" x14ac:dyDescent="0.2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13.43</v>
      </c>
      <c r="H22" s="2"/>
      <c r="I22" s="2">
        <f>J20+J18+J16+J14</f>
        <v>20.730000000000004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563</v>
      </c>
      <c r="Q22" s="8">
        <f>Q20+Q18+Q16+Q14</f>
        <v>3.12</v>
      </c>
    </row>
    <row r="23" spans="1:17" ht="14.1" customHeight="1" x14ac:dyDescent="0.2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21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124</v>
      </c>
      <c r="C28" s="18" t="s">
        <v>35</v>
      </c>
      <c r="D28" s="15"/>
      <c r="E28" s="15"/>
      <c r="F28" s="13" t="s">
        <v>82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6.95" customHeight="1" x14ac:dyDescent="0.2">
      <c r="A29" s="13"/>
      <c r="B29" s="13"/>
      <c r="C29" s="17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21</v>
      </c>
      <c r="B30" s="13">
        <v>147</v>
      </c>
      <c r="C30" s="18" t="s">
        <v>33</v>
      </c>
      <c r="D30" s="15"/>
      <c r="E30" s="15"/>
      <c r="F30" s="13" t="s">
        <v>81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2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0.5" customHeight="1" x14ac:dyDescent="0.2">
      <c r="A32" s="13" t="s">
        <v>21</v>
      </c>
      <c r="B32" s="13" t="s">
        <v>31</v>
      </c>
      <c r="C32" s="15" t="s">
        <v>30</v>
      </c>
      <c r="D32" s="15"/>
      <c r="E32" s="15"/>
      <c r="F32" s="13" t="s">
        <v>80</v>
      </c>
      <c r="G32" s="11" t="s">
        <v>79</v>
      </c>
      <c r="H32" s="11"/>
      <c r="I32" s="12"/>
      <c r="J32" s="11" t="s">
        <v>78</v>
      </c>
      <c r="K32" s="11"/>
      <c r="L32" s="11"/>
      <c r="M32" s="11"/>
      <c r="N32" s="11" t="s">
        <v>77</v>
      </c>
      <c r="O32" s="11"/>
      <c r="P32" s="11" t="s">
        <v>76</v>
      </c>
      <c r="Q32" s="11" t="s">
        <v>3</v>
      </c>
    </row>
    <row r="33" spans="1:17" ht="8.25" customHeight="1" x14ac:dyDescent="0.2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243</v>
      </c>
      <c r="C34" s="18" t="s">
        <v>28</v>
      </c>
      <c r="D34" s="15"/>
      <c r="E34" s="15"/>
      <c r="F34" s="13">
        <v>130</v>
      </c>
      <c r="G34" s="11">
        <v>11.4</v>
      </c>
      <c r="H34" s="11"/>
      <c r="I34" s="12"/>
      <c r="J34" s="11">
        <v>6.8</v>
      </c>
      <c r="K34" s="11"/>
      <c r="L34" s="11"/>
      <c r="M34" s="11"/>
      <c r="N34" s="11">
        <v>32.14</v>
      </c>
      <c r="O34" s="11"/>
      <c r="P34" s="11">
        <v>219.3</v>
      </c>
      <c r="Q34" s="11">
        <v>0</v>
      </c>
    </row>
    <row r="35" spans="1:17" ht="9" customHeight="1" x14ac:dyDescent="0.2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386</v>
      </c>
      <c r="C36" s="15" t="s">
        <v>26</v>
      </c>
      <c r="D36" s="15"/>
      <c r="E36" s="15"/>
      <c r="F36" s="13">
        <v>70</v>
      </c>
      <c r="G36" s="11">
        <v>12.5</v>
      </c>
      <c r="H36" s="11"/>
      <c r="I36" s="12"/>
      <c r="J36" s="11">
        <v>12.3</v>
      </c>
      <c r="K36" s="11"/>
      <c r="L36" s="11"/>
      <c r="M36" s="11"/>
      <c r="N36" s="11">
        <v>10</v>
      </c>
      <c r="O36" s="11"/>
      <c r="P36" s="11">
        <v>200</v>
      </c>
      <c r="Q36" s="11">
        <v>0</v>
      </c>
    </row>
    <row r="37" spans="1:17" ht="17.25" customHeight="1" x14ac:dyDescent="0.2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21</v>
      </c>
      <c r="B38" s="13" t="s">
        <v>24</v>
      </c>
      <c r="C38" s="15" t="s">
        <v>23</v>
      </c>
      <c r="D38" s="15"/>
      <c r="E38" s="15"/>
      <c r="F38" s="13" t="s">
        <v>75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21</v>
      </c>
      <c r="B40" s="13" t="s">
        <v>20</v>
      </c>
      <c r="C40" s="15" t="s">
        <v>19</v>
      </c>
      <c r="D40" s="15"/>
      <c r="E40" s="15"/>
      <c r="F40" s="13" t="s">
        <v>74</v>
      </c>
      <c r="G40" s="11" t="s">
        <v>73</v>
      </c>
      <c r="H40" s="11"/>
      <c r="I40" s="12"/>
      <c r="J40" s="11" t="s">
        <v>71</v>
      </c>
      <c r="K40" s="11"/>
      <c r="L40" s="11"/>
      <c r="M40" s="11"/>
      <c r="N40" s="11" t="s">
        <v>72</v>
      </c>
      <c r="O40" s="11"/>
      <c r="P40" s="11" t="s">
        <v>7</v>
      </c>
      <c r="Q40" s="11" t="s">
        <v>3</v>
      </c>
    </row>
    <row r="41" spans="1:17" ht="9.75" customHeight="1" x14ac:dyDescent="0.2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10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39.339999999999996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96.7</v>
      </c>
      <c r="O44" s="2"/>
      <c r="P44" s="8">
        <f>P42+P40+P38+P36+P34+P32+P30+P28</f>
        <v>859.69999999999993</v>
      </c>
      <c r="Q44" s="8">
        <f>Q42+Q40+Q38+Q36+Q34+Q32+Q30+Q28</f>
        <v>20.619999999999997</v>
      </c>
    </row>
    <row r="45" spans="1:17" ht="14.1" customHeight="1" x14ac:dyDescent="0.2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 t="s">
        <v>13</v>
      </c>
      <c r="C46" s="15" t="s">
        <v>12</v>
      </c>
      <c r="D46" s="15"/>
      <c r="E46" s="15"/>
      <c r="F46" s="13">
        <v>200</v>
      </c>
      <c r="G46" s="11" t="s">
        <v>71</v>
      </c>
      <c r="H46" s="11"/>
      <c r="I46" s="12"/>
      <c r="J46" s="11"/>
      <c r="K46" s="11"/>
      <c r="L46" s="11"/>
      <c r="M46" s="11"/>
      <c r="N46" s="11" t="s">
        <v>70</v>
      </c>
      <c r="O46" s="11"/>
      <c r="P46" s="11" t="s">
        <v>69</v>
      </c>
      <c r="Q46" s="11" t="s">
        <v>3</v>
      </c>
    </row>
    <row r="47" spans="1:17" ht="9.75" customHeight="1" x14ac:dyDescent="0.2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.1" customHeight="1" x14ac:dyDescent="0.2">
      <c r="A51" s="16" t="s">
        <v>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 t="s">
        <v>21</v>
      </c>
      <c r="B52" s="13">
        <v>274</v>
      </c>
      <c r="C52" s="15" t="s">
        <v>65</v>
      </c>
      <c r="D52" s="15"/>
      <c r="E52" s="15"/>
      <c r="F52" s="13" t="s">
        <v>81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7" t="s">
        <v>64</v>
      </c>
      <c r="D53" s="27"/>
      <c r="E53" s="27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21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2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>
        <v>516</v>
      </c>
      <c r="C56" s="15" t="s">
        <v>90</v>
      </c>
      <c r="D56" s="15"/>
      <c r="E56" s="15"/>
      <c r="F56" s="13" t="s">
        <v>81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2">
      <c r="A57" s="13"/>
      <c r="B57" s="13"/>
      <c r="C57" s="14" t="s">
        <v>89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.1" customHeight="1" x14ac:dyDescent="0.2">
      <c r="A59" s="31" t="s">
        <v>68</v>
      </c>
      <c r="B59" s="30"/>
      <c r="C59" s="29"/>
      <c r="D59" s="29"/>
      <c r="E59" s="28"/>
      <c r="F59" s="9">
        <f>F58+F50+F44+F26+F22</f>
        <v>1945</v>
      </c>
      <c r="G59" s="2">
        <f>G58+G50+G44+G26+G22</f>
        <v>65.81</v>
      </c>
      <c r="H59" s="2"/>
      <c r="I59" s="2">
        <f>I58+I50+I44+I26+I22</f>
        <v>70.110000000000014</v>
      </c>
      <c r="J59" s="2"/>
      <c r="K59" s="2"/>
      <c r="L59" s="2"/>
      <c r="M59" s="3"/>
      <c r="N59" s="2">
        <f>N50+N44+N26+N22</f>
        <v>224.16</v>
      </c>
      <c r="O59" s="2"/>
      <c r="P59" s="8">
        <f>P58+P50+P44+P26+P22</f>
        <v>1939.6999999999998</v>
      </c>
      <c r="Q59" s="8">
        <f>Q58+Q50+Q44+Q26+Q22</f>
        <v>27.679999999999996</v>
      </c>
    </row>
    <row r="61" spans="1:18" ht="12.75" customHeight="1" x14ac:dyDescent="0.2">
      <c r="L61" s="32" t="s">
        <v>88</v>
      </c>
      <c r="M61" s="32"/>
      <c r="N61" s="32"/>
      <c r="O61" s="32"/>
      <c r="P61" s="32"/>
      <c r="Q61" s="32"/>
      <c r="R61" s="32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87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86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85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63</v>
      </c>
      <c r="F66" s="26"/>
      <c r="G66" s="26"/>
    </row>
    <row r="67" spans="1:18" ht="15.6" x14ac:dyDescent="0.2">
      <c r="D67" s="25">
        <v>45509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84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3.8" x14ac:dyDescent="0.2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21</v>
      </c>
      <c r="B74" s="13">
        <v>261</v>
      </c>
      <c r="C74" s="15" t="s">
        <v>50</v>
      </c>
      <c r="D74" s="15"/>
      <c r="E74" s="15"/>
      <c r="F74" s="13">
        <v>200</v>
      </c>
      <c r="G74" s="11">
        <v>6.4</v>
      </c>
      <c r="H74" s="11"/>
      <c r="I74" s="12"/>
      <c r="J74" s="11">
        <v>11.4</v>
      </c>
      <c r="K74" s="11"/>
      <c r="L74" s="11"/>
      <c r="M74" s="11"/>
      <c r="N74" s="11">
        <v>35.799999999999997</v>
      </c>
      <c r="O74" s="11"/>
      <c r="P74" s="11">
        <v>271</v>
      </c>
      <c r="Q74" s="11">
        <v>1.42</v>
      </c>
    </row>
    <row r="75" spans="1:18" ht="14.25" customHeight="1" x14ac:dyDescent="0.2">
      <c r="A75" s="13"/>
      <c r="B75" s="13"/>
      <c r="C75" s="14" t="s">
        <v>49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21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2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21</v>
      </c>
      <c r="B78" s="13" t="s">
        <v>45</v>
      </c>
      <c r="C78" s="15" t="s">
        <v>44</v>
      </c>
      <c r="D78" s="15"/>
      <c r="E78" s="15"/>
      <c r="F78" s="13" t="s">
        <v>83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2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509</v>
      </c>
      <c r="C80" s="18" t="s">
        <v>42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2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13.43</v>
      </c>
      <c r="H82" s="2"/>
      <c r="I82" s="2">
        <f>J80+J78+J76+J74</f>
        <v>20.730000000000004</v>
      </c>
      <c r="J82" s="2"/>
      <c r="K82" s="2"/>
      <c r="L82" s="2"/>
      <c r="M82" s="3"/>
      <c r="N82" s="2">
        <f>N80+N78+N76+N74</f>
        <v>80.94</v>
      </c>
      <c r="O82" s="2"/>
      <c r="P82" s="8">
        <f>P80+P78+P76+P74</f>
        <v>563</v>
      </c>
      <c r="Q82" s="8">
        <f>Q80+Q78+Q76+Q74</f>
        <v>3.12</v>
      </c>
    </row>
    <row r="83" spans="1:17" ht="15" customHeight="1" x14ac:dyDescent="0.2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2">
      <c r="A84" s="13" t="s">
        <v>21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>
        <v>2013</v>
      </c>
      <c r="B88" s="13">
        <v>124</v>
      </c>
      <c r="C88" s="18" t="s">
        <v>35</v>
      </c>
      <c r="D88" s="15"/>
      <c r="E88" s="15"/>
      <c r="F88" s="13" t="s">
        <v>82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2">
      <c r="A89" s="13"/>
      <c r="B89" s="13"/>
      <c r="C89" s="17" t="s">
        <v>34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21</v>
      </c>
      <c r="B90" s="13">
        <v>147</v>
      </c>
      <c r="C90" s="18" t="s">
        <v>33</v>
      </c>
      <c r="D90" s="15"/>
      <c r="E90" s="15"/>
      <c r="F90" s="13" t="s">
        <v>81</v>
      </c>
      <c r="G90" s="11">
        <v>1.4</v>
      </c>
      <c r="H90" s="11"/>
      <c r="I90" s="12"/>
      <c r="J90" s="11">
        <v>3.98</v>
      </c>
      <c r="K90" s="11"/>
      <c r="L90" s="11"/>
      <c r="M90" s="11"/>
      <c r="N90" s="11">
        <v>6.22</v>
      </c>
      <c r="O90" s="11"/>
      <c r="P90" s="11">
        <v>66.400000000000006</v>
      </c>
      <c r="Q90" s="11">
        <v>14.78</v>
      </c>
    </row>
    <row r="91" spans="1:17" ht="10.5" customHeight="1" x14ac:dyDescent="0.2">
      <c r="A91" s="13"/>
      <c r="B91" s="13"/>
      <c r="C91" s="19" t="s">
        <v>32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 t="s">
        <v>21</v>
      </c>
      <c r="B92" s="13" t="s">
        <v>31</v>
      </c>
      <c r="C92" s="15" t="s">
        <v>30</v>
      </c>
      <c r="D92" s="15"/>
      <c r="E92" s="15"/>
      <c r="F92" s="13" t="s">
        <v>80</v>
      </c>
      <c r="G92" s="11" t="s">
        <v>79</v>
      </c>
      <c r="H92" s="11"/>
      <c r="I92" s="12"/>
      <c r="J92" s="11" t="s">
        <v>78</v>
      </c>
      <c r="K92" s="11"/>
      <c r="L92" s="11"/>
      <c r="M92" s="11"/>
      <c r="N92" s="11" t="s">
        <v>77</v>
      </c>
      <c r="O92" s="11"/>
      <c r="P92" s="11" t="s">
        <v>76</v>
      </c>
      <c r="Q92" s="11" t="s">
        <v>3</v>
      </c>
    </row>
    <row r="93" spans="1:17" ht="10.5" customHeight="1" x14ac:dyDescent="0.2">
      <c r="A93" s="13"/>
      <c r="B93" s="13"/>
      <c r="C93" s="14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2013</v>
      </c>
      <c r="B94" s="13">
        <v>243</v>
      </c>
      <c r="C94" s="18" t="s">
        <v>28</v>
      </c>
      <c r="D94" s="15"/>
      <c r="E94" s="15"/>
      <c r="F94" s="13">
        <v>130</v>
      </c>
      <c r="G94" s="11">
        <v>11.4</v>
      </c>
      <c r="H94" s="11"/>
      <c r="I94" s="12"/>
      <c r="J94" s="11">
        <v>6.8</v>
      </c>
      <c r="K94" s="11"/>
      <c r="L94" s="11"/>
      <c r="M94" s="11"/>
      <c r="N94" s="11">
        <v>32.14</v>
      </c>
      <c r="O94" s="11"/>
      <c r="P94" s="11">
        <v>219.3</v>
      </c>
      <c r="Q94" s="11">
        <v>0</v>
      </c>
    </row>
    <row r="95" spans="1:17" ht="16.5" customHeight="1" x14ac:dyDescent="0.2">
      <c r="A95" s="13"/>
      <c r="B95" s="13"/>
      <c r="C95" s="17" t="s">
        <v>27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>
        <v>2013</v>
      </c>
      <c r="B96" s="13">
        <v>386</v>
      </c>
      <c r="C96" s="15" t="s">
        <v>26</v>
      </c>
      <c r="D96" s="15"/>
      <c r="E96" s="15"/>
      <c r="F96" s="13">
        <v>70</v>
      </c>
      <c r="G96" s="11">
        <v>12.5</v>
      </c>
      <c r="H96" s="11"/>
      <c r="I96" s="12"/>
      <c r="J96" s="11">
        <v>12.3</v>
      </c>
      <c r="K96" s="11"/>
      <c r="L96" s="11"/>
      <c r="M96" s="11"/>
      <c r="N96" s="11">
        <v>10</v>
      </c>
      <c r="O96" s="11"/>
      <c r="P96" s="11">
        <v>200</v>
      </c>
      <c r="Q96" s="11">
        <v>0</v>
      </c>
    </row>
    <row r="97" spans="1:17" ht="10.5" customHeight="1" x14ac:dyDescent="0.2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21</v>
      </c>
      <c r="B98" s="13" t="s">
        <v>24</v>
      </c>
      <c r="C98" s="15" t="s">
        <v>23</v>
      </c>
      <c r="D98" s="15"/>
      <c r="E98" s="15"/>
      <c r="F98" s="13" t="s">
        <v>75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2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74</v>
      </c>
      <c r="G100" s="11" t="s">
        <v>73</v>
      </c>
      <c r="H100" s="11"/>
      <c r="I100" s="12"/>
      <c r="J100" s="11" t="s">
        <v>71</v>
      </c>
      <c r="K100" s="11"/>
      <c r="L100" s="11"/>
      <c r="M100" s="11"/>
      <c r="N100" s="11" t="s">
        <v>72</v>
      </c>
      <c r="O100" s="11"/>
      <c r="P100" s="11" t="s">
        <v>7</v>
      </c>
      <c r="Q100" s="11" t="s">
        <v>3</v>
      </c>
    </row>
    <row r="101" spans="1:17" ht="10.5" customHeight="1" x14ac:dyDescent="0.2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10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39.339999999999996</v>
      </c>
      <c r="H104" s="2"/>
      <c r="I104" s="2">
        <f>J102+J100+J98+J96+J94+J92+J90+J88</f>
        <v>36.64</v>
      </c>
      <c r="J104" s="2"/>
      <c r="K104" s="2"/>
      <c r="L104" s="2"/>
      <c r="M104" s="3"/>
      <c r="N104" s="2">
        <f>N102+N100+N98+N96+N94+N92+N90+N88</f>
        <v>96.7</v>
      </c>
      <c r="O104" s="2"/>
      <c r="P104" s="8">
        <f>P102+P100+P98+P96+P94+P92+P90+P88</f>
        <v>859.69999999999993</v>
      </c>
      <c r="Q104" s="8">
        <f>Q102+Q100+Q98+Q96+Q94+Q92+Q90+Q88</f>
        <v>20.619999999999997</v>
      </c>
    </row>
    <row r="105" spans="1:17" ht="15" customHeight="1" x14ac:dyDescent="0.2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2">
      <c r="A106" s="13">
        <v>2013</v>
      </c>
      <c r="B106" s="13" t="s">
        <v>13</v>
      </c>
      <c r="C106" s="15" t="s">
        <v>12</v>
      </c>
      <c r="D106" s="15"/>
      <c r="E106" s="15"/>
      <c r="F106" s="13">
        <v>200</v>
      </c>
      <c r="G106" s="11" t="s">
        <v>71</v>
      </c>
      <c r="H106" s="11"/>
      <c r="I106" s="12"/>
      <c r="J106" s="11"/>
      <c r="K106" s="11"/>
      <c r="L106" s="11"/>
      <c r="M106" s="11"/>
      <c r="N106" s="11" t="s">
        <v>70</v>
      </c>
      <c r="O106" s="11"/>
      <c r="P106" s="11" t="s">
        <v>69</v>
      </c>
      <c r="Q106" s="11" t="s">
        <v>3</v>
      </c>
    </row>
    <row r="107" spans="1:17" ht="10.5" customHeight="1" x14ac:dyDescent="0.2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.2" x14ac:dyDescent="0.2">
      <c r="A111" s="31" t="s">
        <v>68</v>
      </c>
      <c r="B111" s="30"/>
      <c r="C111" s="29"/>
      <c r="D111" s="29"/>
      <c r="E111" s="28"/>
      <c r="F111" s="9">
        <f>F110+F104+F86+F82</f>
        <v>1515</v>
      </c>
      <c r="G111" s="2">
        <f>G110+G104+G86+G82</f>
        <v>56.87</v>
      </c>
      <c r="H111" s="2"/>
      <c r="I111" s="2">
        <f>I110+I104+I86+I82</f>
        <v>60.690000000000005</v>
      </c>
      <c r="J111" s="2"/>
      <c r="K111" s="2"/>
      <c r="L111" s="2"/>
      <c r="M111" s="3"/>
      <c r="N111" s="2">
        <f>N110+N104+N86+N82</f>
        <v>224.16</v>
      </c>
      <c r="O111" s="2"/>
      <c r="P111" s="8">
        <f>P110+P104+P86+P82</f>
        <v>1519.6999999999998</v>
      </c>
      <c r="Q111" s="8">
        <f>Q104+Q86+Q82</f>
        <v>26.139999999999997</v>
      </c>
    </row>
    <row r="113" spans="1:17" ht="22.8" x14ac:dyDescent="0.2">
      <c r="E113" s="26" t="s">
        <v>63</v>
      </c>
      <c r="F113" s="26"/>
      <c r="G113" s="26"/>
    </row>
    <row r="114" spans="1:17" ht="15.6" x14ac:dyDescent="0.2">
      <c r="D114" s="25">
        <v>45509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67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3.8" x14ac:dyDescent="0.2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2">
      <c r="A121" s="13" t="s">
        <v>21</v>
      </c>
      <c r="B121" s="13">
        <v>261</v>
      </c>
      <c r="C121" s="15" t="s">
        <v>50</v>
      </c>
      <c r="D121" s="15"/>
      <c r="E121" s="15"/>
      <c r="F121" s="13">
        <v>150</v>
      </c>
      <c r="G121" s="11">
        <v>4.8</v>
      </c>
      <c r="H121" s="11"/>
      <c r="I121" s="12"/>
      <c r="J121" s="11">
        <v>8.5500000000000007</v>
      </c>
      <c r="K121" s="11"/>
      <c r="L121" s="11"/>
      <c r="M121" s="11"/>
      <c r="N121" s="11">
        <v>26.82</v>
      </c>
      <c r="O121" s="11"/>
      <c r="P121" s="11">
        <v>203.4</v>
      </c>
      <c r="Q121" s="11">
        <v>1.07</v>
      </c>
    </row>
    <row r="122" spans="1:17" ht="10.5" customHeight="1" x14ac:dyDescent="0.2">
      <c r="A122" s="13"/>
      <c r="B122" s="13"/>
      <c r="C122" s="14" t="s">
        <v>49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21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2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21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2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509</v>
      </c>
      <c r="C127" s="18" t="s">
        <v>42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2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10.497999999999999</v>
      </c>
      <c r="H129" s="2"/>
      <c r="I129" s="2">
        <f>J127+J125+J123+J121</f>
        <v>15.06</v>
      </c>
      <c r="J129" s="2"/>
      <c r="K129" s="2"/>
      <c r="L129" s="2"/>
      <c r="M129" s="3"/>
      <c r="N129" s="22">
        <f>N127+N125+N123+N121</f>
        <v>63.494</v>
      </c>
      <c r="O129" s="21"/>
      <c r="P129" s="8">
        <f>P127+P125+P123+P121</f>
        <v>431.3</v>
      </c>
      <c r="Q129" s="8">
        <f>Q127+Q125+Q123+Q121</f>
        <v>2.37</v>
      </c>
    </row>
    <row r="130" spans="1:17" ht="13.8" x14ac:dyDescent="0.2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2">
      <c r="A131" s="13" t="s">
        <v>21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20">
        <v>46</v>
      </c>
      <c r="Q131" s="20">
        <v>2</v>
      </c>
    </row>
    <row r="132" spans="1:17" ht="10.5" customHeight="1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2">
      <c r="A135" s="13">
        <v>2013</v>
      </c>
      <c r="B135" s="13">
        <v>124</v>
      </c>
      <c r="C135" s="18" t="s">
        <v>35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2">
      <c r="A136" s="13"/>
      <c r="B136" s="13"/>
      <c r="C136" s="17" t="s">
        <v>34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21</v>
      </c>
      <c r="B137" s="13">
        <v>147</v>
      </c>
      <c r="C137" s="18" t="s">
        <v>33</v>
      </c>
      <c r="D137" s="15"/>
      <c r="E137" s="15"/>
      <c r="F137" s="13">
        <v>150</v>
      </c>
      <c r="G137" s="11">
        <v>1.05</v>
      </c>
      <c r="H137" s="11"/>
      <c r="I137" s="12"/>
      <c r="J137" s="11">
        <v>3</v>
      </c>
      <c r="K137" s="11"/>
      <c r="L137" s="11"/>
      <c r="M137" s="11"/>
      <c r="N137" s="11">
        <v>4.67</v>
      </c>
      <c r="O137" s="11"/>
      <c r="P137" s="11">
        <v>49.8</v>
      </c>
      <c r="Q137" s="11">
        <v>11.09</v>
      </c>
    </row>
    <row r="138" spans="1:17" ht="10.5" customHeight="1" x14ac:dyDescent="0.2">
      <c r="A138" s="13"/>
      <c r="B138" s="13"/>
      <c r="C138" s="19" t="s">
        <v>32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0.5" customHeight="1" x14ac:dyDescent="0.2">
      <c r="A139" s="13" t="s">
        <v>21</v>
      </c>
      <c r="B139" s="13" t="s">
        <v>31</v>
      </c>
      <c r="C139" s="15" t="s">
        <v>30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ht="10.5" customHeight="1" x14ac:dyDescent="0.2">
      <c r="A140" s="13"/>
      <c r="B140" s="13"/>
      <c r="C140" s="14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243</v>
      </c>
      <c r="C141" s="18" t="s">
        <v>28</v>
      </c>
      <c r="D141" s="15"/>
      <c r="E141" s="15"/>
      <c r="F141" s="13">
        <v>100</v>
      </c>
      <c r="G141" s="11">
        <v>8.7799999999999994</v>
      </c>
      <c r="H141" s="11"/>
      <c r="I141" s="12"/>
      <c r="J141" s="11">
        <v>5.24</v>
      </c>
      <c r="K141" s="11"/>
      <c r="L141" s="11"/>
      <c r="M141" s="11"/>
      <c r="N141" s="11">
        <v>24.75</v>
      </c>
      <c r="O141" s="11"/>
      <c r="P141" s="11">
        <v>168.8</v>
      </c>
      <c r="Q141" s="11">
        <v>0</v>
      </c>
    </row>
    <row r="142" spans="1:17" ht="16.5" customHeight="1" x14ac:dyDescent="0.2">
      <c r="A142" s="13"/>
      <c r="B142" s="13"/>
      <c r="C142" s="17" t="s">
        <v>27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386</v>
      </c>
      <c r="C143" s="15" t="s">
        <v>26</v>
      </c>
      <c r="D143" s="15"/>
      <c r="E143" s="15"/>
      <c r="F143" s="13">
        <v>60</v>
      </c>
      <c r="G143" s="11">
        <v>11</v>
      </c>
      <c r="H143" s="11"/>
      <c r="I143" s="12"/>
      <c r="J143" s="11">
        <v>10.6</v>
      </c>
      <c r="K143" s="11"/>
      <c r="L143" s="11"/>
      <c r="M143" s="11"/>
      <c r="N143" s="11">
        <v>8.6</v>
      </c>
      <c r="O143" s="11"/>
      <c r="P143" s="11">
        <v>172</v>
      </c>
      <c r="Q143" s="11">
        <v>0</v>
      </c>
    </row>
    <row r="144" spans="1:17" ht="17.25" customHeight="1" x14ac:dyDescent="0.2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2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2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10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2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25.369999999999997</v>
      </c>
      <c r="H151" s="2"/>
      <c r="I151" s="2">
        <f>J149+J147+J145+J143+J141+J139+J137+J135</f>
        <v>22.52</v>
      </c>
      <c r="J151" s="2"/>
      <c r="K151" s="2"/>
      <c r="L151" s="2"/>
      <c r="M151" s="3"/>
      <c r="N151" s="2">
        <f>N149+N147+N145+N143+N141+N139+N137+N135</f>
        <v>80.5</v>
      </c>
      <c r="O151" s="2"/>
      <c r="P151" s="8">
        <f>P149+P147+P145+P143+P141+P139+P137+P135</f>
        <v>622.9</v>
      </c>
      <c r="Q151" s="8">
        <f>Q149+Q147+Q145+Q143+Q141+Q139+Q137+Q135</f>
        <v>15.05</v>
      </c>
    </row>
    <row r="152" spans="1:17" ht="13.8" x14ac:dyDescent="0.2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2">
      <c r="A153" s="13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183.4</v>
      </c>
      <c r="Q157" s="8">
        <f>Q155+Q153</f>
        <v>0</v>
      </c>
    </row>
    <row r="158" spans="1:17" ht="13.8" x14ac:dyDescent="0.2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 t="s">
        <v>21</v>
      </c>
      <c r="B159" s="13">
        <v>274</v>
      </c>
      <c r="C159" s="15" t="s">
        <v>65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7" t="s">
        <v>64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21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2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x14ac:dyDescent="0.2">
      <c r="A164" s="13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1494</v>
      </c>
      <c r="G166" s="2">
        <f>G165+G157+G151+G133+G129</f>
        <v>45.867999999999995</v>
      </c>
      <c r="H166" s="2"/>
      <c r="I166" s="2">
        <f>I165+I157+I151+I133+I129</f>
        <v>48.080000000000005</v>
      </c>
      <c r="J166" s="2"/>
      <c r="K166" s="2"/>
      <c r="L166" s="2"/>
      <c r="M166" s="3"/>
      <c r="N166" s="2">
        <f>N165+N157+N151+N133+N129</f>
        <v>238.04399999999998</v>
      </c>
      <c r="O166" s="2"/>
      <c r="P166" s="1">
        <f>P165+P157+P151+P133+P129</f>
        <v>1566.1499999999999</v>
      </c>
      <c r="Q166" s="1">
        <f>Q165+Q157+Q151+Q133+Q129</f>
        <v>20.580000000000002</v>
      </c>
    </row>
    <row r="168" spans="1:17" ht="22.8" x14ac:dyDescent="0.2">
      <c r="E168" s="26" t="s">
        <v>63</v>
      </c>
      <c r="F168" s="26"/>
      <c r="G168" s="26"/>
    </row>
    <row r="169" spans="1:17" ht="15.6" x14ac:dyDescent="0.2">
      <c r="D169" s="25">
        <v>45509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3.8" x14ac:dyDescent="0.2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2">
      <c r="A176" s="13" t="s">
        <v>21</v>
      </c>
      <c r="B176" s="13">
        <v>261</v>
      </c>
      <c r="C176" s="15" t="s">
        <v>50</v>
      </c>
      <c r="D176" s="15"/>
      <c r="E176" s="15"/>
      <c r="F176" s="13">
        <v>150</v>
      </c>
      <c r="G176" s="11">
        <v>4.8</v>
      </c>
      <c r="H176" s="11"/>
      <c r="I176" s="12"/>
      <c r="J176" s="11">
        <v>8.5500000000000007</v>
      </c>
      <c r="K176" s="11"/>
      <c r="L176" s="11"/>
      <c r="M176" s="11"/>
      <c r="N176" s="11">
        <v>26.82</v>
      </c>
      <c r="O176" s="11"/>
      <c r="P176" s="11">
        <v>203.4</v>
      </c>
      <c r="Q176" s="11">
        <v>1.07</v>
      </c>
    </row>
    <row r="177" spans="1:17" ht="10.5" customHeight="1" x14ac:dyDescent="0.2">
      <c r="A177" s="13"/>
      <c r="B177" s="13"/>
      <c r="C177" s="14" t="s">
        <v>49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21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2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21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ht="10.5" customHeight="1" x14ac:dyDescent="0.2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509</v>
      </c>
      <c r="C182" s="18" t="s">
        <v>42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2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10.497999999999999</v>
      </c>
      <c r="H184" s="2"/>
      <c r="I184" s="2">
        <f>J182+J180+J178+J176</f>
        <v>15.06</v>
      </c>
      <c r="J184" s="2"/>
      <c r="K184" s="2"/>
      <c r="L184" s="2"/>
      <c r="M184" s="3"/>
      <c r="N184" s="22">
        <f>N182+N180+N178+N176</f>
        <v>63.494</v>
      </c>
      <c r="O184" s="21"/>
      <c r="P184" s="8">
        <f>P182+P180+P178+P176</f>
        <v>431.3</v>
      </c>
      <c r="Q184" s="8">
        <f>Q182+Q180+Q178+Q176</f>
        <v>2.37</v>
      </c>
    </row>
    <row r="185" spans="1:17" ht="13.8" x14ac:dyDescent="0.2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21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20">
        <v>46</v>
      </c>
      <c r="Q186" s="20">
        <v>2</v>
      </c>
    </row>
    <row r="187" spans="1:17" ht="10.5" customHeight="1" x14ac:dyDescent="0.2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>
        <v>2013</v>
      </c>
      <c r="B190" s="13">
        <v>124</v>
      </c>
      <c r="C190" s="18" t="s">
        <v>35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2">
      <c r="A191" s="13"/>
      <c r="B191" s="13"/>
      <c r="C191" s="17" t="s">
        <v>34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21</v>
      </c>
      <c r="B192" s="13">
        <v>147</v>
      </c>
      <c r="C192" s="18" t="s">
        <v>33</v>
      </c>
      <c r="D192" s="15"/>
      <c r="E192" s="15"/>
      <c r="F192" s="13">
        <v>150</v>
      </c>
      <c r="G192" s="11">
        <v>1.05</v>
      </c>
      <c r="H192" s="11"/>
      <c r="I192" s="12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2">
      <c r="A193" s="13"/>
      <c r="B193" s="13"/>
      <c r="C193" s="19" t="s">
        <v>32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 t="s">
        <v>21</v>
      </c>
      <c r="B194" s="13" t="s">
        <v>31</v>
      </c>
      <c r="C194" s="15" t="s">
        <v>30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ht="10.5" customHeight="1" x14ac:dyDescent="0.2">
      <c r="A195" s="13"/>
      <c r="B195" s="13"/>
      <c r="C195" s="14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243</v>
      </c>
      <c r="C196" s="18" t="s">
        <v>28</v>
      </c>
      <c r="D196" s="15"/>
      <c r="E196" s="15"/>
      <c r="F196" s="13">
        <v>100</v>
      </c>
      <c r="G196" s="11">
        <v>8.7799999999999994</v>
      </c>
      <c r="H196" s="11"/>
      <c r="I196" s="12"/>
      <c r="J196" s="11">
        <v>5.24</v>
      </c>
      <c r="K196" s="11"/>
      <c r="L196" s="11"/>
      <c r="M196" s="11"/>
      <c r="N196" s="11">
        <v>24.75</v>
      </c>
      <c r="O196" s="11"/>
      <c r="P196" s="11">
        <v>168.8</v>
      </c>
      <c r="Q196" s="11">
        <v>0</v>
      </c>
    </row>
    <row r="197" spans="1:17" ht="10.5" customHeight="1" x14ac:dyDescent="0.2">
      <c r="A197" s="13"/>
      <c r="B197" s="13"/>
      <c r="C197" s="17" t="s">
        <v>27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>
        <v>2013</v>
      </c>
      <c r="B198" s="13">
        <v>386</v>
      </c>
      <c r="C198" s="15" t="s">
        <v>26</v>
      </c>
      <c r="D198" s="15"/>
      <c r="E198" s="15"/>
      <c r="F198" s="13">
        <v>60</v>
      </c>
      <c r="G198" s="11">
        <v>11</v>
      </c>
      <c r="H198" s="11"/>
      <c r="I198" s="12"/>
      <c r="J198" s="11">
        <v>10.6</v>
      </c>
      <c r="K198" s="11"/>
      <c r="L198" s="11"/>
      <c r="M198" s="11"/>
      <c r="N198" s="11">
        <v>8.6</v>
      </c>
      <c r="O198" s="11"/>
      <c r="P198" s="11">
        <v>172</v>
      </c>
      <c r="Q198" s="11">
        <v>0</v>
      </c>
    </row>
    <row r="199" spans="1:17" ht="10.5" customHeight="1" x14ac:dyDescent="0.2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2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2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10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25.369999999999997</v>
      </c>
      <c r="H206" s="2"/>
      <c r="I206" s="2">
        <f>J204+J202+J200+J198+J196+J194+J192+J190</f>
        <v>22.52</v>
      </c>
      <c r="J206" s="2"/>
      <c r="K206" s="2"/>
      <c r="L206" s="2"/>
      <c r="M206" s="3"/>
      <c r="N206" s="2">
        <f>N204+N202+N200+N198+N196+N194+N192+N190</f>
        <v>80.5</v>
      </c>
      <c r="O206" s="2"/>
      <c r="P206" s="8">
        <f>P204+P202+P200+P198+P196+P194+P192+P190</f>
        <v>622.9</v>
      </c>
      <c r="Q206" s="8">
        <f>Q204+Q202+Q200+Q198+Q196+Q194+Q192+Q190</f>
        <v>15.05</v>
      </c>
    </row>
    <row r="207" spans="1:17" ht="13.8" x14ac:dyDescent="0.2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2">
      <c r="A208" s="13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2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183.4</v>
      </c>
      <c r="Q212" s="8">
        <f>Q210+Q208</f>
        <v>0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1169</v>
      </c>
      <c r="G213" s="2">
        <f>G212+G206+G188+G184</f>
        <v>39.747999999999998</v>
      </c>
      <c r="H213" s="2"/>
      <c r="I213" s="2">
        <f>I206+I188+I184</f>
        <v>37.68</v>
      </c>
      <c r="J213" s="2"/>
      <c r="K213" s="2"/>
      <c r="L213" s="2"/>
      <c r="M213" s="3"/>
      <c r="N213" s="2">
        <f>N206+N188+N184</f>
        <v>154.09399999999999</v>
      </c>
      <c r="O213" s="2"/>
      <c r="P213" s="1">
        <f>P206+P188+P184</f>
        <v>1100.2</v>
      </c>
      <c r="Q213" s="1">
        <f>Q212+Q206+Q188+Q184</f>
        <v>19.420000000000002</v>
      </c>
    </row>
  </sheetData>
  <mergeCells count="894">
    <mergeCell ref="I180:I181"/>
    <mergeCell ref="J180:M181"/>
    <mergeCell ref="N180:O181"/>
    <mergeCell ref="P180:P181"/>
    <mergeCell ref="N182:O183"/>
    <mergeCell ref="P182:P183"/>
    <mergeCell ref="P186:P187"/>
    <mergeCell ref="Q186:Q187"/>
    <mergeCell ref="A185:Q185"/>
    <mergeCell ref="A186:A187"/>
    <mergeCell ref="Q190:Q191"/>
    <mergeCell ref="I192:I193"/>
    <mergeCell ref="J192:M193"/>
    <mergeCell ref="N192:O193"/>
    <mergeCell ref="N190:O191"/>
    <mergeCell ref="P190:P191"/>
    <mergeCell ref="N139:O140"/>
    <mergeCell ref="P139:P140"/>
    <mergeCell ref="Q139:Q140"/>
    <mergeCell ref="P192:P193"/>
    <mergeCell ref="J178:M179"/>
    <mergeCell ref="N178:O179"/>
    <mergeCell ref="P178:P179"/>
    <mergeCell ref="Q178:Q179"/>
    <mergeCell ref="J176:M177"/>
    <mergeCell ref="Q192:Q193"/>
    <mergeCell ref="B190:B191"/>
    <mergeCell ref="C190:E190"/>
    <mergeCell ref="F190:F191"/>
    <mergeCell ref="G190:H191"/>
    <mergeCell ref="I190:I191"/>
    <mergeCell ref="J92:M93"/>
    <mergeCell ref="I139:I140"/>
    <mergeCell ref="J139:M140"/>
    <mergeCell ref="I176:I177"/>
    <mergeCell ref="J182:M183"/>
    <mergeCell ref="B92:B93"/>
    <mergeCell ref="C92:E92"/>
    <mergeCell ref="F92:F93"/>
    <mergeCell ref="G92:H93"/>
    <mergeCell ref="C140:E140"/>
    <mergeCell ref="A192:A193"/>
    <mergeCell ref="B192:B193"/>
    <mergeCell ref="C192:E192"/>
    <mergeCell ref="F192:F193"/>
    <mergeCell ref="G192:H193"/>
    <mergeCell ref="I137:I138"/>
    <mergeCell ref="J137:M138"/>
    <mergeCell ref="N137:O138"/>
    <mergeCell ref="A135:A136"/>
    <mergeCell ref="B135:B136"/>
    <mergeCell ref="C135:E135"/>
    <mergeCell ref="F135:F136"/>
    <mergeCell ref="G135:H136"/>
    <mergeCell ref="I135:I136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N196:O197"/>
    <mergeCell ref="C193:E193"/>
    <mergeCell ref="C191:E191"/>
    <mergeCell ref="A139:A140"/>
    <mergeCell ref="B139:B140"/>
    <mergeCell ref="C139:E139"/>
    <mergeCell ref="F139:F140"/>
    <mergeCell ref="G139:H140"/>
    <mergeCell ref="A189:Q189"/>
    <mergeCell ref="A190:A191"/>
    <mergeCell ref="I204:I205"/>
    <mergeCell ref="J204:M205"/>
    <mergeCell ref="N204:O205"/>
    <mergeCell ref="I200:I201"/>
    <mergeCell ref="J200:M201"/>
    <mergeCell ref="N200:O201"/>
    <mergeCell ref="N213:O213"/>
    <mergeCell ref="A32:A33"/>
    <mergeCell ref="B32:B33"/>
    <mergeCell ref="C32:E32"/>
    <mergeCell ref="F32:F33"/>
    <mergeCell ref="G32:H33"/>
    <mergeCell ref="I32:I33"/>
    <mergeCell ref="J210:M211"/>
    <mergeCell ref="N210:O211"/>
    <mergeCell ref="I208:I209"/>
    <mergeCell ref="F210:F211"/>
    <mergeCell ref="G210:H211"/>
    <mergeCell ref="I210:I211"/>
    <mergeCell ref="A213:E213"/>
    <mergeCell ref="G213:H213"/>
    <mergeCell ref="I213:L21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N206:O206"/>
    <mergeCell ref="A207:Q207"/>
    <mergeCell ref="A208:A209"/>
    <mergeCell ref="B208:B209"/>
    <mergeCell ref="C208:E208"/>
    <mergeCell ref="F208:F209"/>
    <mergeCell ref="G208:H209"/>
    <mergeCell ref="J208:M209"/>
    <mergeCell ref="N208:O209"/>
    <mergeCell ref="C202:E202"/>
    <mergeCell ref="F202:F203"/>
    <mergeCell ref="G202:H203"/>
    <mergeCell ref="I202:I203"/>
    <mergeCell ref="P208:P209"/>
    <mergeCell ref="Q208:Q209"/>
    <mergeCell ref="C209:E209"/>
    <mergeCell ref="A206:E206"/>
    <mergeCell ref="G206:H206"/>
    <mergeCell ref="I206:L206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A202:A203"/>
    <mergeCell ref="B202:B203"/>
    <mergeCell ref="Q194:Q195"/>
    <mergeCell ref="C195:E195"/>
    <mergeCell ref="Q196:Q197"/>
    <mergeCell ref="C197:E197"/>
    <mergeCell ref="A198:A199"/>
    <mergeCell ref="P204:P205"/>
    <mergeCell ref="Q204:Q205"/>
    <mergeCell ref="C205:E205"/>
    <mergeCell ref="J202:M203"/>
    <mergeCell ref="N202:O203"/>
    <mergeCell ref="C199:E199"/>
    <mergeCell ref="A200:A201"/>
    <mergeCell ref="B200:B201"/>
    <mergeCell ref="C200:E200"/>
    <mergeCell ref="F200:F201"/>
    <mergeCell ref="G200:H201"/>
    <mergeCell ref="F194:F195"/>
    <mergeCell ref="G194:H195"/>
    <mergeCell ref="I194:I195"/>
    <mergeCell ref="P200:P201"/>
    <mergeCell ref="Q200:Q201"/>
    <mergeCell ref="C201:E201"/>
    <mergeCell ref="J198:M199"/>
    <mergeCell ref="N198:O199"/>
    <mergeCell ref="P198:P199"/>
    <mergeCell ref="Q198:Q199"/>
    <mergeCell ref="N186:O187"/>
    <mergeCell ref="C187:E187"/>
    <mergeCell ref="B198:B199"/>
    <mergeCell ref="C198:E198"/>
    <mergeCell ref="F198:F199"/>
    <mergeCell ref="G198:H199"/>
    <mergeCell ref="I198:I199"/>
    <mergeCell ref="B196:B197"/>
    <mergeCell ref="C196:E196"/>
    <mergeCell ref="F196:F197"/>
    <mergeCell ref="B186:B187"/>
    <mergeCell ref="C186:E186"/>
    <mergeCell ref="F186:F187"/>
    <mergeCell ref="G186:H187"/>
    <mergeCell ref="I186:I187"/>
    <mergeCell ref="J186:M187"/>
    <mergeCell ref="G188:H188"/>
    <mergeCell ref="I188:L188"/>
    <mergeCell ref="N188:O188"/>
    <mergeCell ref="J196:M197"/>
    <mergeCell ref="A196:A197"/>
    <mergeCell ref="A194:A195"/>
    <mergeCell ref="G196:H197"/>
    <mergeCell ref="I196:I197"/>
    <mergeCell ref="B194:B195"/>
    <mergeCell ref="C194:E194"/>
    <mergeCell ref="C182:E182"/>
    <mergeCell ref="F182:F183"/>
    <mergeCell ref="G182:H183"/>
    <mergeCell ref="I182:I183"/>
    <mergeCell ref="P196:P197"/>
    <mergeCell ref="J194:M195"/>
    <mergeCell ref="N194:O195"/>
    <mergeCell ref="P194:P195"/>
    <mergeCell ref="J190:M191"/>
    <mergeCell ref="A188:E188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B176:B177"/>
    <mergeCell ref="C176:E176"/>
    <mergeCell ref="F176:F177"/>
    <mergeCell ref="G176:H177"/>
    <mergeCell ref="C179:E179"/>
    <mergeCell ref="I178:I179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Q145:Q146"/>
    <mergeCell ref="C146:E146"/>
    <mergeCell ref="J143:M144"/>
    <mergeCell ref="N143:O144"/>
    <mergeCell ref="P143:P144"/>
    <mergeCell ref="Q143:Q144"/>
    <mergeCell ref="C144:E144"/>
    <mergeCell ref="I141:I142"/>
    <mergeCell ref="J141:M142"/>
    <mergeCell ref="I145:I146"/>
    <mergeCell ref="J145:M146"/>
    <mergeCell ref="N145:O146"/>
    <mergeCell ref="P145:P14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B141:B142"/>
    <mergeCell ref="C141:E141"/>
    <mergeCell ref="F141:F142"/>
    <mergeCell ref="G141:H142"/>
    <mergeCell ref="Q131:Q132"/>
    <mergeCell ref="C132:E132"/>
    <mergeCell ref="A133:E133"/>
    <mergeCell ref="G133:H133"/>
    <mergeCell ref="I133:L133"/>
    <mergeCell ref="N133:O133"/>
    <mergeCell ref="J131:M132"/>
    <mergeCell ref="N131:O132"/>
    <mergeCell ref="P131:P132"/>
    <mergeCell ref="J135:M136"/>
    <mergeCell ref="N135:O136"/>
    <mergeCell ref="P135:P136"/>
    <mergeCell ref="A134:Q134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0:O91"/>
    <mergeCell ref="P90:P91"/>
    <mergeCell ref="N92:O93"/>
    <mergeCell ref="P92:P93"/>
    <mergeCell ref="Q92:Q93"/>
    <mergeCell ref="C93:E93"/>
    <mergeCell ref="I92:I93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A92:A93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Q38:Q39"/>
    <mergeCell ref="C35:E35"/>
    <mergeCell ref="A36:A37"/>
    <mergeCell ref="B36:B37"/>
    <mergeCell ref="C36:E36"/>
    <mergeCell ref="F36:F37"/>
    <mergeCell ref="G36:H37"/>
    <mergeCell ref="I30:I31"/>
    <mergeCell ref="J30:M31"/>
    <mergeCell ref="N30:O31"/>
    <mergeCell ref="P30:P31"/>
    <mergeCell ref="A38:A39"/>
    <mergeCell ref="B38:B39"/>
    <mergeCell ref="C38:E38"/>
    <mergeCell ref="F38:F39"/>
    <mergeCell ref="G38:H39"/>
    <mergeCell ref="N34:O35"/>
    <mergeCell ref="C33:E33"/>
    <mergeCell ref="A30:A31"/>
    <mergeCell ref="B30:B31"/>
    <mergeCell ref="C30:E30"/>
    <mergeCell ref="F30:F31"/>
    <mergeCell ref="G30:H31"/>
    <mergeCell ref="I34:I35"/>
    <mergeCell ref="J34:M35"/>
    <mergeCell ref="J32:M33"/>
    <mergeCell ref="N32:O33"/>
    <mergeCell ref="P32:P33"/>
    <mergeCell ref="Q32:Q33"/>
    <mergeCell ref="P34:P35"/>
    <mergeCell ref="Q34:Q35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2024-09-20T03:41:45Z</dcterms:created>
  <dcterms:modified xsi:type="dcterms:W3CDTF">2024-09-20T03:41:49Z</dcterms:modified>
</cp:coreProperties>
</file>