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01.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I26" i="1"/>
  <c r="N26" i="1"/>
  <c r="P26" i="1"/>
  <c r="Q26" i="1"/>
  <c r="F30" i="1"/>
  <c r="G30" i="1"/>
  <c r="I30" i="1"/>
  <c r="N30" i="1"/>
  <c r="P30" i="1"/>
  <c r="Q30" i="1"/>
  <c r="F46" i="1"/>
  <c r="G46" i="1"/>
  <c r="I46" i="1"/>
  <c r="N46" i="1"/>
  <c r="P46" i="1"/>
  <c r="Q46" i="1"/>
  <c r="F52" i="1"/>
  <c r="G52" i="1"/>
  <c r="I52" i="1"/>
  <c r="N52" i="1"/>
  <c r="P52" i="1"/>
  <c r="Q52" i="1"/>
  <c r="F60" i="1"/>
  <c r="F61" i="1" s="1"/>
  <c r="G60" i="1"/>
  <c r="G61" i="1" s="1"/>
  <c r="I60" i="1"/>
  <c r="N60" i="1"/>
  <c r="P60" i="1"/>
  <c r="P61" i="1" s="1"/>
  <c r="Q60" i="1"/>
  <c r="Q61" i="1" s="1"/>
  <c r="I61" i="1"/>
  <c r="N61" i="1"/>
  <c r="F88" i="1"/>
  <c r="G88" i="1"/>
  <c r="I88" i="1"/>
  <c r="N88" i="1"/>
  <c r="P88" i="1"/>
  <c r="Q88" i="1"/>
  <c r="F92" i="1"/>
  <c r="G92" i="1"/>
  <c r="I92" i="1"/>
  <c r="N92" i="1"/>
  <c r="P92" i="1"/>
  <c r="Q92" i="1"/>
  <c r="F108" i="1"/>
  <c r="F115" i="1" s="1"/>
  <c r="G108" i="1"/>
  <c r="I108" i="1"/>
  <c r="N108" i="1"/>
  <c r="P108" i="1"/>
  <c r="Q108" i="1"/>
  <c r="F114" i="1"/>
  <c r="G114" i="1"/>
  <c r="I114" i="1"/>
  <c r="I115" i="1" s="1"/>
  <c r="N114" i="1"/>
  <c r="N115" i="1" s="1"/>
  <c r="P114" i="1"/>
  <c r="Q114" i="1"/>
  <c r="G115" i="1"/>
  <c r="P115" i="1"/>
  <c r="Q115" i="1"/>
  <c r="F137" i="1"/>
  <c r="G137" i="1"/>
  <c r="I137" i="1"/>
  <c r="N137" i="1"/>
  <c r="P137" i="1"/>
  <c r="Q137" i="1"/>
  <c r="F141" i="1"/>
  <c r="G141" i="1"/>
  <c r="I141" i="1"/>
  <c r="N141" i="1"/>
  <c r="P141" i="1"/>
  <c r="Q141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G171" i="1"/>
  <c r="I171" i="1"/>
  <c r="I172" i="1" s="1"/>
  <c r="N171" i="1"/>
  <c r="N172" i="1" s="1"/>
  <c r="P171" i="1"/>
  <c r="Q171" i="1"/>
  <c r="F172" i="1"/>
  <c r="G172" i="1"/>
  <c r="P172" i="1"/>
  <c r="Q172" i="1"/>
  <c r="F194" i="1"/>
  <c r="G194" i="1"/>
  <c r="I194" i="1"/>
  <c r="N194" i="1"/>
  <c r="P194" i="1"/>
  <c r="Q194" i="1"/>
  <c r="F198" i="1"/>
  <c r="G198" i="1"/>
  <c r="I198" i="1"/>
  <c r="N198" i="1"/>
  <c r="P198" i="1"/>
  <c r="P221" i="1" s="1"/>
  <c r="Q198" i="1"/>
  <c r="F214" i="1"/>
  <c r="G214" i="1"/>
  <c r="I214" i="1"/>
  <c r="I221" i="1" s="1"/>
  <c r="N214" i="1"/>
  <c r="P214" i="1"/>
  <c r="Q214" i="1"/>
  <c r="F220" i="1"/>
  <c r="F221" i="1" s="1"/>
  <c r="G220" i="1"/>
  <c r="G221" i="1" s="1"/>
  <c r="I220" i="1"/>
  <c r="N220" i="1"/>
  <c r="P220" i="1"/>
  <c r="Q220" i="1"/>
  <c r="Q221" i="1" s="1"/>
  <c r="N221" i="1"/>
</calcChain>
</file>

<file path=xl/sharedStrings.xml><?xml version="1.0" encoding="utf-8"?>
<sst xmlns="http://schemas.openxmlformats.org/spreadsheetml/2006/main" count="337" uniqueCount="77">
  <si>
    <t>Всего :</t>
  </si>
  <si>
    <t>Итого</t>
  </si>
  <si>
    <t>(мука в\с, сахар, яйцо, дрожжи сухие, вода питьевая, сметана, масло растительное)</t>
  </si>
  <si>
    <t>0</t>
  </si>
  <si>
    <t>ШАНЕЖКА НАЛИВНАЯ С ЯЙЦОМ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</si>
  <si>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</si>
  <si>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</si>
  <si>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</si>
  <si>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</si>
  <si>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</si>
  <si>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2021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</si>
  <si>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</si>
  <si>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</si>
  <si>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</si>
  <si>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</si>
  <si>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</si>
  <si>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</si>
  <si>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</si>
  <si>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 хлеб пшеничный, молоко или вода,  соль йодированная)</t>
  </si>
  <si>
    <t>КОТЛЕТА ИЗ КУР</t>
  </si>
  <si>
    <t>( макаронные изделия, масло сливочное, соль йодированная)</t>
  </si>
  <si>
    <t>МАКАРОНЫ ОТВАРНЫЕ</t>
  </si>
  <si>
    <t>(картофель, морковь, мука, молоко 2,5%,  масло сливочное)</t>
  </si>
  <si>
    <t>СУП-ПЮРЕ ИЗ КАРТОФЕЛЯ</t>
  </si>
  <si>
    <t>(морковь, масло растительное, лук, томатное пюре, сахар, лимонная кислота соль йодированная)</t>
  </si>
  <si>
    <t>ИКРА ИЗ МОРКОВИ</t>
  </si>
  <si>
    <t>Обед</t>
  </si>
  <si>
    <t>ЯБЛОКО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</si>
  <si>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</si>
  <si>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</si>
  <si>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</si>
  <si>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</si>
  <si>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</si>
  <si>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</si>
  <si>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</si>
  <si>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</si>
  <si>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</si>
  <si>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</si>
  <si>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</si>
  <si>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</si>
  <si>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</si>
  <si>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</si>
  <si>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</si>
  <si>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</si>
  <si>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</si>
  <si>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</si>
  <si>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</si>
  <si>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</si>
  <si>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</si>
  <si>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</si>
  <si>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</si>
  <si>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</si>
  <si>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</si>
  <si>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</si>
  <si>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</si>
  <si>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</si>
  <si>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</si>
  <si>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(крупа ячневая, молоко 2,5%, масло сливочное, сахар, вода)</t>
  </si>
  <si>
    <t>КАША ЯЧНЕВАЯ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</si>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</sst>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1"/>
  <sheetViews>
    <sheetView tabSelected="1" workbookViewId="0">
      <selection activeCell="G161" sqref="G161:H162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2" t="s">
        <v>75</v>
      </c>
      <c r="M1" s="32"/>
      <c r="N1" s="32"/>
      <c r="O1" s="32"/>
      <c r="P1" s="32"/>
      <c r="Q1" s="32"/>
      <c r="R1" s="32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74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73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72</v>
      </c>
      <c r="M5" s="12"/>
      <c r="N5" s="12"/>
      <c r="O5" s="12"/>
      <c r="P5" s="12"/>
      <c r="Q5" s="12"/>
      <c r="R5" s="12"/>
    </row>
    <row r="6" spans="1:18" ht="18" customHeight="1" x14ac:dyDescent="0.2">
      <c r="E6" s="27" t="s">
        <v>54</v>
      </c>
      <c r="F6" s="27"/>
      <c r="G6" s="27"/>
    </row>
    <row r="7" spans="1:18" ht="14.1" customHeight="1" x14ac:dyDescent="0.2">
      <c r="D7" s="26">
        <v>45505</v>
      </c>
      <c r="E7" s="26"/>
      <c r="F7" s="26"/>
      <c r="G7" s="26"/>
      <c r="H7" s="26"/>
      <c r="I7" s="26"/>
      <c r="J7" s="26"/>
    </row>
    <row r="8" spans="1:18" ht="7.2" customHeight="1" x14ac:dyDescent="0.2"/>
    <row r="9" spans="1:18" ht="18" customHeight="1" x14ac:dyDescent="0.2">
      <c r="B9" s="25" t="s">
        <v>76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" customHeight="1" x14ac:dyDescent="0.2"/>
    <row r="11" spans="1:18" ht="25.5" customHeight="1" x14ac:dyDescent="0.2">
      <c r="A11" s="24" t="s">
        <v>52</v>
      </c>
      <c r="B11" s="24" t="s">
        <v>51</v>
      </c>
      <c r="C11" s="24" t="s">
        <v>50</v>
      </c>
      <c r="D11" s="24"/>
      <c r="E11" s="24"/>
      <c r="F11" s="24" t="s">
        <v>49</v>
      </c>
      <c r="G11" s="24" t="s">
        <v>48</v>
      </c>
      <c r="H11" s="24"/>
      <c r="I11" s="24"/>
      <c r="J11" s="24"/>
      <c r="K11" s="24"/>
      <c r="L11" s="24"/>
      <c r="M11" s="24"/>
      <c r="N11" s="24"/>
      <c r="O11" s="24" t="s">
        <v>47</v>
      </c>
      <c r="P11" s="24"/>
      <c r="Q11" s="24" t="s">
        <v>46</v>
      </c>
    </row>
    <row r="12" spans="1:18" ht="25.5" customHeight="1" x14ac:dyDescent="0.2">
      <c r="A12" s="24"/>
      <c r="B12" s="24"/>
      <c r="C12" s="24"/>
      <c r="D12" s="24"/>
      <c r="E12" s="24"/>
      <c r="F12" s="24"/>
      <c r="G12" s="24" t="s">
        <v>45</v>
      </c>
      <c r="H12" s="24"/>
      <c r="I12" s="24" t="s">
        <v>44</v>
      </c>
      <c r="J12" s="24"/>
      <c r="K12" s="24"/>
      <c r="L12" s="24"/>
      <c r="M12" s="24" t="s">
        <v>43</v>
      </c>
      <c r="N12" s="24"/>
      <c r="O12" s="24"/>
      <c r="P12" s="24"/>
      <c r="Q12" s="24"/>
    </row>
    <row r="13" spans="1:18" ht="14.1" customHeight="1" x14ac:dyDescent="0.2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2">
      <c r="A14" s="13" t="s">
        <v>14</v>
      </c>
      <c r="B14" s="13">
        <v>325</v>
      </c>
      <c r="C14" s="15" t="s">
        <v>41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16.95" customHeight="1" x14ac:dyDescent="0.2">
      <c r="A15" s="13"/>
      <c r="B15" s="13"/>
      <c r="C15" s="23" t="s">
        <v>40</v>
      </c>
      <c r="D15" s="23"/>
      <c r="E15" s="23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6.95" customHeight="1" x14ac:dyDescent="0.2">
      <c r="A16" s="13" t="s">
        <v>14</v>
      </c>
      <c r="B16" s="13">
        <v>516</v>
      </c>
      <c r="C16" s="15" t="s">
        <v>39</v>
      </c>
      <c r="D16" s="15"/>
      <c r="E16" s="15"/>
      <c r="F16" s="13">
        <v>50</v>
      </c>
      <c r="G16" s="11">
        <v>0.35</v>
      </c>
      <c r="H16" s="11"/>
      <c r="I16" s="12"/>
      <c r="J16" s="11">
        <v>0</v>
      </c>
      <c r="K16" s="11"/>
      <c r="L16" s="11"/>
      <c r="M16" s="11"/>
      <c r="N16" s="11">
        <v>7.25</v>
      </c>
      <c r="O16" s="11"/>
      <c r="P16" s="11">
        <v>30.5</v>
      </c>
      <c r="Q16" s="11">
        <v>0</v>
      </c>
    </row>
    <row r="17" spans="1:17" ht="16.95" customHeight="1" x14ac:dyDescent="0.2">
      <c r="A17" s="13"/>
      <c r="B17" s="13"/>
      <c r="C17" s="23" t="s">
        <v>38</v>
      </c>
      <c r="D17" s="23"/>
      <c r="E17" s="23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14</v>
      </c>
      <c r="B18" s="13" t="s">
        <v>37</v>
      </c>
      <c r="C18" s="15" t="s">
        <v>36</v>
      </c>
      <c r="D18" s="15"/>
      <c r="E18" s="15"/>
      <c r="F18" s="13">
        <v>30</v>
      </c>
      <c r="G18" s="11">
        <v>2</v>
      </c>
      <c r="H18" s="11"/>
      <c r="I18" s="12"/>
      <c r="J18" s="11">
        <v>0.8</v>
      </c>
      <c r="K18" s="11"/>
      <c r="L18" s="11"/>
      <c r="M18" s="11"/>
      <c r="N18" s="11">
        <v>13.4</v>
      </c>
      <c r="O18" s="11"/>
      <c r="P18" s="11">
        <v>69</v>
      </c>
      <c r="Q18" s="11" t="s">
        <v>3</v>
      </c>
    </row>
    <row r="19" spans="1:17" ht="9.75" customHeight="1" x14ac:dyDescent="0.2">
      <c r="A19" s="13"/>
      <c r="B19" s="13"/>
      <c r="C19" s="14" t="s">
        <v>35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9.75" customHeight="1" x14ac:dyDescent="0.2">
      <c r="A20" s="13" t="s">
        <v>14</v>
      </c>
      <c r="B20" s="13">
        <v>106</v>
      </c>
      <c r="C20" s="15" t="s">
        <v>34</v>
      </c>
      <c r="D20" s="15"/>
      <c r="E20" s="15"/>
      <c r="F20" s="13">
        <v>10</v>
      </c>
      <c r="G20" s="11">
        <v>2.6</v>
      </c>
      <c r="H20" s="11"/>
      <c r="I20" s="12"/>
      <c r="J20" s="11">
        <v>2.6</v>
      </c>
      <c r="K20" s="11"/>
      <c r="L20" s="11"/>
      <c r="M20" s="11"/>
      <c r="N20" s="11">
        <v>0</v>
      </c>
      <c r="O20" s="11"/>
      <c r="P20" s="11">
        <v>34</v>
      </c>
      <c r="Q20" s="11">
        <v>7.0000000000000007E-2</v>
      </c>
    </row>
    <row r="21" spans="1:17" ht="9.75" customHeight="1" x14ac:dyDescent="0.2">
      <c r="A21" s="13"/>
      <c r="B21" s="13"/>
      <c r="C21" s="14"/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35" customHeight="1" x14ac:dyDescent="0.2">
      <c r="A22" s="13" t="s">
        <v>14</v>
      </c>
      <c r="B22" s="13" t="s">
        <v>33</v>
      </c>
      <c r="C22" s="15" t="s">
        <v>32</v>
      </c>
      <c r="D22" s="15"/>
      <c r="E22" s="15"/>
      <c r="F22" s="13" t="s">
        <v>70</v>
      </c>
      <c r="G22" s="11">
        <v>0.03</v>
      </c>
      <c r="H22" s="11"/>
      <c r="I22" s="12"/>
      <c r="J22" s="11">
        <v>4.13</v>
      </c>
      <c r="K22" s="11"/>
      <c r="L22" s="11"/>
      <c r="M22" s="11"/>
      <c r="N22" s="11">
        <v>0.04</v>
      </c>
      <c r="O22" s="11"/>
      <c r="P22" s="11">
        <v>37</v>
      </c>
      <c r="Q22" s="11" t="s">
        <v>3</v>
      </c>
    </row>
    <row r="23" spans="1:17" ht="9.75" customHeight="1" x14ac:dyDescent="0.2">
      <c r="A23" s="13"/>
      <c r="B23" s="13"/>
      <c r="C23" s="14" t="s">
        <v>31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3.35" customHeight="1" x14ac:dyDescent="0.2">
      <c r="A24" s="13">
        <v>2013</v>
      </c>
      <c r="B24" s="13">
        <v>507</v>
      </c>
      <c r="C24" s="18" t="s">
        <v>30</v>
      </c>
      <c r="D24" s="15"/>
      <c r="E24" s="15"/>
      <c r="F24" s="13">
        <v>200</v>
      </c>
      <c r="G24" s="11">
        <v>1.5</v>
      </c>
      <c r="H24" s="11"/>
      <c r="I24" s="12"/>
      <c r="J24" s="11">
        <v>1.3</v>
      </c>
      <c r="K24" s="11"/>
      <c r="L24" s="11"/>
      <c r="M24" s="11"/>
      <c r="N24" s="11">
        <v>17.399999999999999</v>
      </c>
      <c r="O24" s="11"/>
      <c r="P24" s="11">
        <v>87</v>
      </c>
      <c r="Q24" s="11">
        <v>1.3</v>
      </c>
    </row>
    <row r="25" spans="1:17" ht="16.95" customHeight="1" x14ac:dyDescent="0.2">
      <c r="A25" s="13"/>
      <c r="B25" s="13"/>
      <c r="C25" s="17" t="s">
        <v>29</v>
      </c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F24+F22+F20+F18+F16+F14</f>
        <v>445</v>
      </c>
      <c r="G26" s="2">
        <f>G24+G22+G20+G18+G16+G14</f>
        <v>27.38</v>
      </c>
      <c r="H26" s="2"/>
      <c r="I26" s="2">
        <f>J24+J22+J20+J18+J16+J14</f>
        <v>25.130000000000003</v>
      </c>
      <c r="J26" s="2"/>
      <c r="K26" s="2"/>
      <c r="L26" s="2"/>
      <c r="M26" s="3"/>
      <c r="N26" s="2">
        <f>N24+N22+N20+N18+N16+N14</f>
        <v>71.09</v>
      </c>
      <c r="O26" s="2"/>
      <c r="P26" s="8">
        <f>P24+P22+P20+P18+P16+P14</f>
        <v>619.5</v>
      </c>
      <c r="Q26" s="8">
        <f>Q24+Q22+Q20+Q18+Q16+Q14</f>
        <v>1.6700000000000002</v>
      </c>
    </row>
    <row r="27" spans="1:17" ht="14.1" customHeight="1" x14ac:dyDescent="0.2">
      <c r="A27" s="16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3.35" customHeight="1" x14ac:dyDescent="0.2">
      <c r="A28" s="13" t="s">
        <v>14</v>
      </c>
      <c r="B28" s="13">
        <v>118</v>
      </c>
      <c r="C28" s="18" t="s">
        <v>27</v>
      </c>
      <c r="D28" s="15"/>
      <c r="E28" s="15"/>
      <c r="F28" s="13">
        <v>100</v>
      </c>
      <c r="G28" s="11">
        <v>0.4</v>
      </c>
      <c r="H28" s="11"/>
      <c r="I28" s="12"/>
      <c r="J28" s="11">
        <v>0.4</v>
      </c>
      <c r="K28" s="11"/>
      <c r="L28" s="11"/>
      <c r="M28" s="11"/>
      <c r="N28" s="11">
        <v>9.8000000000000007</v>
      </c>
      <c r="O28" s="11"/>
      <c r="P28" s="11">
        <v>47</v>
      </c>
      <c r="Q28" s="11">
        <v>10</v>
      </c>
    </row>
    <row r="29" spans="1:17" ht="9.75" customHeight="1" x14ac:dyDescent="0.2">
      <c r="A29" s="13"/>
      <c r="B29" s="13"/>
      <c r="C29" s="14"/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4.1" customHeight="1" x14ac:dyDescent="0.2">
      <c r="A30" s="10" t="s">
        <v>1</v>
      </c>
      <c r="B30" s="10"/>
      <c r="C30" s="10"/>
      <c r="D30" s="10"/>
      <c r="E30" s="10"/>
      <c r="F30" s="9">
        <f>F28</f>
        <v>100</v>
      </c>
      <c r="G30" s="2">
        <f>G28</f>
        <v>0.4</v>
      </c>
      <c r="H30" s="2"/>
      <c r="I30" s="2">
        <f>J28</f>
        <v>0.4</v>
      </c>
      <c r="J30" s="2"/>
      <c r="K30" s="2"/>
      <c r="L30" s="2"/>
      <c r="M30" s="3"/>
      <c r="N30" s="2">
        <f>N28</f>
        <v>9.8000000000000007</v>
      </c>
      <c r="O30" s="2"/>
      <c r="P30" s="8">
        <f>P28</f>
        <v>47</v>
      </c>
      <c r="Q30" s="8">
        <f>Q28</f>
        <v>10</v>
      </c>
    </row>
    <row r="31" spans="1:17" ht="14.1" customHeight="1" x14ac:dyDescent="0.2">
      <c r="A31" s="16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4.25" customHeight="1" x14ac:dyDescent="0.2">
      <c r="A32" s="13">
        <v>2013</v>
      </c>
      <c r="B32" s="13">
        <v>124</v>
      </c>
      <c r="C32" s="18" t="s">
        <v>25</v>
      </c>
      <c r="D32" s="15"/>
      <c r="E32" s="15"/>
      <c r="F32" s="13" t="s">
        <v>69</v>
      </c>
      <c r="G32" s="11">
        <v>1.44</v>
      </c>
      <c r="H32" s="11"/>
      <c r="I32" s="12"/>
      <c r="J32" s="11">
        <v>4.26</v>
      </c>
      <c r="K32" s="11"/>
      <c r="L32" s="11"/>
      <c r="M32" s="11"/>
      <c r="N32" s="11">
        <v>6.24</v>
      </c>
      <c r="O32" s="11"/>
      <c r="P32" s="11">
        <v>69</v>
      </c>
      <c r="Q32" s="11">
        <v>4.74</v>
      </c>
    </row>
    <row r="33" spans="1:17" ht="16.95" customHeight="1" x14ac:dyDescent="0.2">
      <c r="A33" s="13"/>
      <c r="B33" s="13"/>
      <c r="C33" s="17" t="s">
        <v>24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 t="s">
        <v>14</v>
      </c>
      <c r="B34" s="13">
        <v>165</v>
      </c>
      <c r="C34" s="18" t="s">
        <v>23</v>
      </c>
      <c r="D34" s="15"/>
      <c r="E34" s="15"/>
      <c r="F34" s="13" t="s">
        <v>62</v>
      </c>
      <c r="G34" s="11">
        <v>3.9</v>
      </c>
      <c r="H34" s="11"/>
      <c r="I34" s="12"/>
      <c r="J34" s="11">
        <v>5.16</v>
      </c>
      <c r="K34" s="11"/>
      <c r="L34" s="11"/>
      <c r="M34" s="11"/>
      <c r="N34" s="11">
        <v>19.8</v>
      </c>
      <c r="O34" s="11"/>
      <c r="P34" s="11">
        <v>141</v>
      </c>
      <c r="Q34" s="11">
        <v>7.7</v>
      </c>
    </row>
    <row r="35" spans="1:17" ht="8.25" customHeight="1" x14ac:dyDescent="0.2">
      <c r="A35" s="13"/>
      <c r="B35" s="13"/>
      <c r="C35" s="19" t="s">
        <v>22</v>
      </c>
      <c r="D35" s="19"/>
      <c r="E35" s="19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>
        <v>2013</v>
      </c>
      <c r="B36" s="13">
        <v>297</v>
      </c>
      <c r="C36" s="18" t="s">
        <v>21</v>
      </c>
      <c r="D36" s="15"/>
      <c r="E36" s="15"/>
      <c r="F36" s="13">
        <v>130</v>
      </c>
      <c r="G36" s="11">
        <v>4.9000000000000004</v>
      </c>
      <c r="H36" s="11"/>
      <c r="I36" s="12"/>
      <c r="J36" s="11">
        <v>0.6</v>
      </c>
      <c r="K36" s="11"/>
      <c r="L36" s="11"/>
      <c r="M36" s="11"/>
      <c r="N36" s="11">
        <v>25.2</v>
      </c>
      <c r="O36" s="11"/>
      <c r="P36" s="11">
        <v>125.8</v>
      </c>
      <c r="Q36" s="11">
        <v>8.0000000000000002E-3</v>
      </c>
    </row>
    <row r="37" spans="1:17" ht="8.25" customHeight="1" x14ac:dyDescent="0.2">
      <c r="A37" s="13"/>
      <c r="B37" s="13"/>
      <c r="C37" s="17" t="s">
        <v>20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14</v>
      </c>
      <c r="B38" s="13">
        <v>417</v>
      </c>
      <c r="C38" s="15" t="s">
        <v>19</v>
      </c>
      <c r="D38" s="15"/>
      <c r="E38" s="15"/>
      <c r="F38" s="13">
        <v>70</v>
      </c>
      <c r="G38" s="11">
        <v>10.7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2">
      <c r="A39" s="13"/>
      <c r="B39" s="13"/>
      <c r="C39" s="14" t="s">
        <v>18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14</v>
      </c>
      <c r="B40" s="13" t="s">
        <v>17</v>
      </c>
      <c r="C40" s="15" t="s">
        <v>16</v>
      </c>
      <c r="D40" s="15"/>
      <c r="E40" s="15"/>
      <c r="F40" s="13" t="s">
        <v>68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2">
      <c r="A41" s="13"/>
      <c r="B41" s="13"/>
      <c r="C41" s="14" t="s">
        <v>15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 t="s">
        <v>14</v>
      </c>
      <c r="B42" s="13" t="s">
        <v>13</v>
      </c>
      <c r="C42" s="15" t="s">
        <v>12</v>
      </c>
      <c r="D42" s="15"/>
      <c r="E42" s="15"/>
      <c r="F42" s="13" t="s">
        <v>67</v>
      </c>
      <c r="G42" s="11" t="s">
        <v>66</v>
      </c>
      <c r="H42" s="11"/>
      <c r="I42" s="12"/>
      <c r="J42" s="11" t="s">
        <v>65</v>
      </c>
      <c r="K42" s="11"/>
      <c r="L42" s="11"/>
      <c r="M42" s="11"/>
      <c r="N42" s="11" t="s">
        <v>64</v>
      </c>
      <c r="O42" s="11"/>
      <c r="P42" s="11" t="s">
        <v>63</v>
      </c>
      <c r="Q42" s="11" t="s">
        <v>3</v>
      </c>
    </row>
    <row r="43" spans="1:17" ht="9.75" customHeight="1" x14ac:dyDescent="0.2">
      <c r="A43" s="13"/>
      <c r="B43" s="13"/>
      <c r="C43" s="14" t="s">
        <v>11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35" customHeight="1" x14ac:dyDescent="0.2">
      <c r="A44" s="13" t="s">
        <v>10</v>
      </c>
      <c r="B44" s="13">
        <v>527</v>
      </c>
      <c r="C44" s="15" t="s">
        <v>9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2">
      <c r="A45" s="13"/>
      <c r="B45" s="13"/>
      <c r="C45" s="14" t="s">
        <v>8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.1" customHeight="1" x14ac:dyDescent="0.2">
      <c r="A46" s="10" t="s">
        <v>1</v>
      </c>
      <c r="B46" s="10"/>
      <c r="C46" s="10"/>
      <c r="D46" s="10"/>
      <c r="E46" s="10"/>
      <c r="F46" s="9">
        <f>F44+F42+F40+F38+F3+F34+F32</f>
        <v>580</v>
      </c>
      <c r="G46" s="2">
        <f>G44+G42+G40+G38+G36+G34+G32</f>
        <v>33.239999999999995</v>
      </c>
      <c r="H46" s="2"/>
      <c r="I46" s="2">
        <f>J44+J42+J40+J38+J36+J34+J32</f>
        <v>25.22</v>
      </c>
      <c r="J46" s="2"/>
      <c r="K46" s="2"/>
      <c r="L46" s="2"/>
      <c r="M46" s="3"/>
      <c r="N46" s="2">
        <f>N44+N42+N40+N38+N36+N34+N32</f>
        <v>99.44</v>
      </c>
      <c r="O46" s="2"/>
      <c r="P46" s="8">
        <f>P44+P42+P40+P38+P36+P34+P32</f>
        <v>749.8</v>
      </c>
      <c r="Q46" s="8">
        <f>Q44+Q42+Q40+Q38+Q36+Q34+Q32</f>
        <v>14.148000000000001</v>
      </c>
    </row>
    <row r="47" spans="1:17" ht="14.1" customHeight="1" x14ac:dyDescent="0.2">
      <c r="A47" s="16" t="s">
        <v>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35" customHeight="1" x14ac:dyDescent="0.2">
      <c r="A48" s="13">
        <v>2013</v>
      </c>
      <c r="B48" s="13">
        <v>534</v>
      </c>
      <c r="C48" s="15" t="s">
        <v>6</v>
      </c>
      <c r="D48" s="15"/>
      <c r="E48" s="15"/>
      <c r="F48" s="13" t="s">
        <v>62</v>
      </c>
      <c r="G48" s="11">
        <v>5.8</v>
      </c>
      <c r="H48" s="11"/>
      <c r="I48" s="12"/>
      <c r="J48" s="11">
        <v>5</v>
      </c>
      <c r="K48" s="11"/>
      <c r="L48" s="11"/>
      <c r="M48" s="11"/>
      <c r="N48" s="11">
        <v>9.6</v>
      </c>
      <c r="O48" s="11"/>
      <c r="P48" s="11">
        <v>106</v>
      </c>
      <c r="Q48" s="11">
        <v>2.6</v>
      </c>
    </row>
    <row r="49" spans="1:18" ht="9.75" customHeight="1" x14ac:dyDescent="0.2">
      <c r="A49" s="13"/>
      <c r="B49" s="13"/>
      <c r="C49" s="14"/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3.35" customHeight="1" x14ac:dyDescent="0.2">
      <c r="A50" s="13">
        <v>2013</v>
      </c>
      <c r="B50" s="13">
        <v>571</v>
      </c>
      <c r="C50" s="15" t="s">
        <v>4</v>
      </c>
      <c r="D50" s="15"/>
      <c r="E50" s="15"/>
      <c r="F50" s="13">
        <v>60</v>
      </c>
      <c r="G50" s="11">
        <v>5.5</v>
      </c>
      <c r="H50" s="11"/>
      <c r="I50" s="12"/>
      <c r="J50" s="11">
        <v>2.2000000000000002</v>
      </c>
      <c r="K50" s="11"/>
      <c r="L50" s="11"/>
      <c r="M50" s="11"/>
      <c r="N50" s="11">
        <v>28.5</v>
      </c>
      <c r="O50" s="11"/>
      <c r="P50" s="11">
        <v>156</v>
      </c>
      <c r="Q50" s="11" t="s">
        <v>3</v>
      </c>
    </row>
    <row r="51" spans="1:18" ht="15.75" customHeight="1" x14ac:dyDescent="0.2">
      <c r="A51" s="13"/>
      <c r="B51" s="13"/>
      <c r="C51" s="14" t="s">
        <v>2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.1" customHeight="1" x14ac:dyDescent="0.2">
      <c r="A52" s="10" t="s">
        <v>1</v>
      </c>
      <c r="B52" s="10"/>
      <c r="C52" s="10"/>
      <c r="D52" s="10"/>
      <c r="E52" s="10"/>
      <c r="F52" s="9">
        <f>F50+F48</f>
        <v>260</v>
      </c>
      <c r="G52" s="2">
        <f>G50+G48</f>
        <v>11.3</v>
      </c>
      <c r="H52" s="2"/>
      <c r="I52" s="2">
        <f>J50+J48</f>
        <v>7.2</v>
      </c>
      <c r="J52" s="2"/>
      <c r="K52" s="2"/>
      <c r="L52" s="2"/>
      <c r="M52" s="3"/>
      <c r="N52" s="2">
        <f>N50+N48</f>
        <v>38.1</v>
      </c>
      <c r="O52" s="2"/>
      <c r="P52" s="8">
        <f>P50+P48</f>
        <v>262</v>
      </c>
      <c r="Q52" s="8">
        <f>Q50+Q48</f>
        <v>2.6</v>
      </c>
    </row>
    <row r="53" spans="1:18" ht="14.1" customHeight="1" x14ac:dyDescent="0.2">
      <c r="A53" s="16" t="s">
        <v>59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8" ht="13.35" customHeight="1" x14ac:dyDescent="0.2">
      <c r="A54" s="13" t="s">
        <v>14</v>
      </c>
      <c r="B54" s="13">
        <v>261</v>
      </c>
      <c r="C54" s="15" t="s">
        <v>58</v>
      </c>
      <c r="D54" s="15"/>
      <c r="E54" s="15"/>
      <c r="F54" s="13">
        <v>200</v>
      </c>
      <c r="G54" s="11">
        <v>6.4</v>
      </c>
      <c r="H54" s="11"/>
      <c r="I54" s="12"/>
      <c r="J54" s="11">
        <v>11.4</v>
      </c>
      <c r="K54" s="11"/>
      <c r="L54" s="11"/>
      <c r="M54" s="11"/>
      <c r="N54" s="11">
        <v>35.799999999999997</v>
      </c>
      <c r="O54" s="11"/>
      <c r="P54" s="11">
        <v>271</v>
      </c>
      <c r="Q54" s="11">
        <v>1.42</v>
      </c>
    </row>
    <row r="55" spans="1:18" ht="12" customHeight="1" x14ac:dyDescent="0.2">
      <c r="A55" s="13"/>
      <c r="B55" s="13"/>
      <c r="C55" s="14" t="s">
        <v>57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2">
      <c r="A56" s="13" t="s">
        <v>14</v>
      </c>
      <c r="B56" s="13" t="s">
        <v>37</v>
      </c>
      <c r="C56" s="15" t="s">
        <v>36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3</v>
      </c>
    </row>
    <row r="57" spans="1:18" ht="9.75" customHeight="1" x14ac:dyDescent="0.2">
      <c r="A57" s="13"/>
      <c r="B57" s="13"/>
      <c r="C57" s="14" t="s">
        <v>35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35" customHeight="1" x14ac:dyDescent="0.2">
      <c r="A58" s="13" t="s">
        <v>10</v>
      </c>
      <c r="B58" s="13">
        <v>516</v>
      </c>
      <c r="C58" s="15" t="s">
        <v>56</v>
      </c>
      <c r="D58" s="15"/>
      <c r="E58" s="15"/>
      <c r="F58" s="13" t="s">
        <v>62</v>
      </c>
      <c r="G58" s="11">
        <v>1.4</v>
      </c>
      <c r="H58" s="11"/>
      <c r="I58" s="12"/>
      <c r="J58" s="11">
        <v>0</v>
      </c>
      <c r="K58" s="11"/>
      <c r="L58" s="11"/>
      <c r="M58" s="11"/>
      <c r="N58" s="11">
        <v>29</v>
      </c>
      <c r="O58" s="11"/>
      <c r="P58" s="11">
        <v>122</v>
      </c>
      <c r="Q58" s="11">
        <v>0</v>
      </c>
    </row>
    <row r="59" spans="1:18" ht="9.75" customHeight="1" x14ac:dyDescent="0.2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.1" customHeight="1" x14ac:dyDescent="0.2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9.8000000000000007</v>
      </c>
      <c r="H60" s="2"/>
      <c r="I60" s="2">
        <f>J58+J56+J54</f>
        <v>12.200000000000001</v>
      </c>
      <c r="J60" s="2"/>
      <c r="K60" s="2"/>
      <c r="L60" s="2"/>
      <c r="M60" s="3"/>
      <c r="N60" s="2">
        <f>N58+N56+N54</f>
        <v>78.199999999999989</v>
      </c>
      <c r="O60" s="2"/>
      <c r="P60" s="8">
        <f>P58+P56+P54</f>
        <v>462</v>
      </c>
      <c r="Q60" s="8">
        <f>Q58+Q56+Q54</f>
        <v>1.42</v>
      </c>
    </row>
    <row r="61" spans="1:18" ht="14.1" customHeight="1" x14ac:dyDescent="0.2">
      <c r="A61" s="31" t="s">
        <v>61</v>
      </c>
      <c r="B61" s="30"/>
      <c r="C61" s="29"/>
      <c r="D61" s="29"/>
      <c r="E61" s="28"/>
      <c r="F61" s="9">
        <f>F60+F52+F46+F30+F26</f>
        <v>1815</v>
      </c>
      <c r="G61" s="2">
        <f>G60+G52+G46+G30+G26</f>
        <v>82.11999999999999</v>
      </c>
      <c r="H61" s="2"/>
      <c r="I61" s="2">
        <f>I60+I52+I46+I30+I26</f>
        <v>70.150000000000006</v>
      </c>
      <c r="J61" s="2"/>
      <c r="K61" s="2"/>
      <c r="L61" s="2"/>
      <c r="M61" s="3"/>
      <c r="N61" s="2">
        <f>N52+N46+N30+N26</f>
        <v>218.43</v>
      </c>
      <c r="O61" s="2"/>
      <c r="P61" s="8">
        <f>P60+P52+P46+P30+P26</f>
        <v>2140.3000000000002</v>
      </c>
      <c r="Q61" s="8">
        <f>Q60+Q52+Q46+Q30+Q26</f>
        <v>29.838000000000001</v>
      </c>
    </row>
    <row r="63" spans="1:18" ht="12.75" customHeight="1" x14ac:dyDescent="0.2">
      <c r="L63" s="32" t="s">
        <v>75</v>
      </c>
      <c r="M63" s="32"/>
      <c r="N63" s="32"/>
      <c r="O63" s="32"/>
      <c r="P63" s="32"/>
      <c r="Q63" s="32"/>
      <c r="R63" s="32"/>
    </row>
    <row r="64" spans="1:18" ht="13.2" x14ac:dyDescent="0.2">
      <c r="L64" s="12"/>
      <c r="M64" s="12"/>
      <c r="N64" s="12"/>
      <c r="O64" s="12"/>
      <c r="P64" s="12"/>
      <c r="Q64" s="12"/>
      <c r="R64" s="12"/>
    </row>
    <row r="65" spans="1:18" ht="12.75" customHeight="1" x14ac:dyDescent="0.2">
      <c r="L65" s="12" t="s">
        <v>74</v>
      </c>
      <c r="M65" s="12"/>
      <c r="N65" s="12"/>
      <c r="O65" s="12"/>
      <c r="P65" s="12"/>
      <c r="Q65" s="12"/>
      <c r="R65" s="12"/>
    </row>
    <row r="66" spans="1:18" ht="12.75" customHeight="1" x14ac:dyDescent="0.2">
      <c r="L66" s="12" t="s">
        <v>73</v>
      </c>
      <c r="M66" s="12"/>
      <c r="N66" s="12"/>
      <c r="O66" s="12"/>
      <c r="P66" s="12"/>
      <c r="Q66" s="12"/>
      <c r="R66" s="12"/>
    </row>
    <row r="67" spans="1:18" ht="12.75" customHeight="1" x14ac:dyDescent="0.2">
      <c r="L67" s="12" t="s">
        <v>72</v>
      </c>
      <c r="M67" s="12"/>
      <c r="N67" s="12"/>
      <c r="O67" s="12"/>
      <c r="P67" s="12"/>
      <c r="Q67" s="12"/>
      <c r="R67" s="12"/>
    </row>
    <row r="68" spans="1:18" ht="22.8" x14ac:dyDescent="0.2">
      <c r="E68" s="27" t="s">
        <v>54</v>
      </c>
      <c r="F68" s="27"/>
      <c r="G68" s="27"/>
    </row>
    <row r="69" spans="1:18" ht="15.6" x14ac:dyDescent="0.2">
      <c r="D69" s="26">
        <v>45505</v>
      </c>
      <c r="E69" s="26"/>
      <c r="F69" s="26"/>
      <c r="G69" s="26"/>
      <c r="H69" s="26"/>
      <c r="I69" s="26"/>
      <c r="J69" s="26"/>
    </row>
    <row r="71" spans="1:18" ht="17.399999999999999" x14ac:dyDescent="0.2">
      <c r="B71" s="25" t="s">
        <v>71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3" spans="1:18" ht="12" x14ac:dyDescent="0.2">
      <c r="A73" s="24" t="s">
        <v>52</v>
      </c>
      <c r="B73" s="24" t="s">
        <v>51</v>
      </c>
      <c r="C73" s="24" t="s">
        <v>50</v>
      </c>
      <c r="D73" s="24"/>
      <c r="E73" s="24"/>
      <c r="F73" s="24" t="s">
        <v>49</v>
      </c>
      <c r="G73" s="24" t="s">
        <v>48</v>
      </c>
      <c r="H73" s="24"/>
      <c r="I73" s="24"/>
      <c r="J73" s="24"/>
      <c r="K73" s="24"/>
      <c r="L73" s="24"/>
      <c r="M73" s="24"/>
      <c r="N73" s="24"/>
      <c r="O73" s="24" t="s">
        <v>47</v>
      </c>
      <c r="P73" s="24"/>
      <c r="Q73" s="24" t="s">
        <v>46</v>
      </c>
    </row>
    <row r="74" spans="1:18" ht="12" x14ac:dyDescent="0.2">
      <c r="A74" s="24"/>
      <c r="B74" s="24"/>
      <c r="C74" s="24"/>
      <c r="D74" s="24"/>
      <c r="E74" s="24"/>
      <c r="F74" s="24"/>
      <c r="G74" s="24" t="s">
        <v>45</v>
      </c>
      <c r="H74" s="24"/>
      <c r="I74" s="24" t="s">
        <v>44</v>
      </c>
      <c r="J74" s="24"/>
      <c r="K74" s="24"/>
      <c r="L74" s="24"/>
      <c r="M74" s="24" t="s">
        <v>43</v>
      </c>
      <c r="N74" s="24"/>
      <c r="O74" s="24"/>
      <c r="P74" s="24"/>
      <c r="Q74" s="24"/>
    </row>
    <row r="75" spans="1:18" ht="13.8" x14ac:dyDescent="0.2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2">
      <c r="A76" s="13" t="s">
        <v>14</v>
      </c>
      <c r="B76" s="13">
        <v>325</v>
      </c>
      <c r="C76" s="15" t="s">
        <v>41</v>
      </c>
      <c r="D76" s="15"/>
      <c r="E76" s="15"/>
      <c r="F76" s="13">
        <v>150</v>
      </c>
      <c r="G76" s="11">
        <v>20.9</v>
      </c>
      <c r="H76" s="11"/>
      <c r="I76" s="12"/>
      <c r="J76" s="11">
        <v>16.3</v>
      </c>
      <c r="K76" s="11"/>
      <c r="L76" s="11"/>
      <c r="M76" s="11"/>
      <c r="N76" s="11">
        <v>33</v>
      </c>
      <c r="O76" s="11"/>
      <c r="P76" s="11">
        <v>362</v>
      </c>
      <c r="Q76" s="11">
        <v>0.3</v>
      </c>
    </row>
    <row r="77" spans="1:18" ht="14.25" customHeight="1" x14ac:dyDescent="0.2">
      <c r="A77" s="13"/>
      <c r="B77" s="13"/>
      <c r="C77" s="23" t="s">
        <v>40</v>
      </c>
      <c r="D77" s="23"/>
      <c r="E77" s="23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4.25" customHeight="1" x14ac:dyDescent="0.2">
      <c r="A78" s="13" t="s">
        <v>14</v>
      </c>
      <c r="B78" s="13">
        <v>516</v>
      </c>
      <c r="C78" s="15" t="s">
        <v>39</v>
      </c>
      <c r="D78" s="15"/>
      <c r="E78" s="15"/>
      <c r="F78" s="13">
        <v>50</v>
      </c>
      <c r="G78" s="11">
        <v>0.35</v>
      </c>
      <c r="H78" s="11"/>
      <c r="I78" s="12"/>
      <c r="J78" s="11">
        <v>0</v>
      </c>
      <c r="K78" s="11"/>
      <c r="L78" s="11"/>
      <c r="M78" s="11"/>
      <c r="N78" s="11">
        <v>7.25</v>
      </c>
      <c r="O78" s="11"/>
      <c r="P78" s="11">
        <v>30.5</v>
      </c>
      <c r="Q78" s="11">
        <v>0</v>
      </c>
    </row>
    <row r="79" spans="1:18" ht="14.25" customHeight="1" x14ac:dyDescent="0.2">
      <c r="A79" s="13"/>
      <c r="B79" s="13"/>
      <c r="C79" s="23" t="s">
        <v>38</v>
      </c>
      <c r="D79" s="23"/>
      <c r="E79" s="23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 t="s">
        <v>14</v>
      </c>
      <c r="B80" s="13" t="s">
        <v>37</v>
      </c>
      <c r="C80" s="15" t="s">
        <v>36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3</v>
      </c>
    </row>
    <row r="81" spans="1:17" ht="10.5" customHeight="1" x14ac:dyDescent="0.2">
      <c r="A81" s="13"/>
      <c r="B81" s="13"/>
      <c r="C81" s="14" t="s">
        <v>35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0.5" customHeight="1" x14ac:dyDescent="0.2">
      <c r="A82" s="13" t="s">
        <v>14</v>
      </c>
      <c r="B82" s="13">
        <v>106</v>
      </c>
      <c r="C82" s="15" t="s">
        <v>34</v>
      </c>
      <c r="D82" s="15"/>
      <c r="E82" s="15"/>
      <c r="F82" s="13">
        <v>10</v>
      </c>
      <c r="G82" s="11">
        <v>2.6</v>
      </c>
      <c r="H82" s="11"/>
      <c r="I82" s="12"/>
      <c r="J82" s="11">
        <v>2.6</v>
      </c>
      <c r="K82" s="11"/>
      <c r="L82" s="11"/>
      <c r="M82" s="11"/>
      <c r="N82" s="11">
        <v>0</v>
      </c>
      <c r="O82" s="11"/>
      <c r="P82" s="11">
        <v>34</v>
      </c>
      <c r="Q82" s="11">
        <v>7.0000000000000007E-2</v>
      </c>
    </row>
    <row r="83" spans="1:17" ht="10.5" customHeight="1" x14ac:dyDescent="0.2">
      <c r="A83" s="13"/>
      <c r="B83" s="13"/>
      <c r="C83" s="14"/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2">
      <c r="A84" s="13" t="s">
        <v>14</v>
      </c>
      <c r="B84" s="13" t="s">
        <v>33</v>
      </c>
      <c r="C84" s="15" t="s">
        <v>32</v>
      </c>
      <c r="D84" s="15"/>
      <c r="E84" s="15"/>
      <c r="F84" s="13" t="s">
        <v>70</v>
      </c>
      <c r="G84" s="11">
        <v>0.03</v>
      </c>
      <c r="H84" s="11"/>
      <c r="I84" s="12"/>
      <c r="J84" s="11">
        <v>4.13</v>
      </c>
      <c r="K84" s="11"/>
      <c r="L84" s="11"/>
      <c r="M84" s="11"/>
      <c r="N84" s="11">
        <v>0.04</v>
      </c>
      <c r="O84" s="11"/>
      <c r="P84" s="11">
        <v>37</v>
      </c>
      <c r="Q84" s="11" t="s">
        <v>3</v>
      </c>
    </row>
    <row r="85" spans="1:17" ht="10.5" customHeight="1" x14ac:dyDescent="0.2">
      <c r="A85" s="13"/>
      <c r="B85" s="13"/>
      <c r="C85" s="14" t="s">
        <v>31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2" customHeight="1" x14ac:dyDescent="0.2">
      <c r="A86" s="13">
        <v>2013</v>
      </c>
      <c r="B86" s="13">
        <v>507</v>
      </c>
      <c r="C86" s="18" t="s">
        <v>30</v>
      </c>
      <c r="D86" s="15"/>
      <c r="E86" s="15"/>
      <c r="F86" s="13">
        <v>200</v>
      </c>
      <c r="G86" s="11">
        <v>1.5</v>
      </c>
      <c r="H86" s="11"/>
      <c r="I86" s="12"/>
      <c r="J86" s="11">
        <v>1.3</v>
      </c>
      <c r="K86" s="11"/>
      <c r="L86" s="11"/>
      <c r="M86" s="11"/>
      <c r="N86" s="11">
        <v>17.399999999999999</v>
      </c>
      <c r="O86" s="11"/>
      <c r="P86" s="11">
        <v>87</v>
      </c>
      <c r="Q86" s="11">
        <v>1.3</v>
      </c>
    </row>
    <row r="87" spans="1:17" ht="10.5" customHeight="1" x14ac:dyDescent="0.2">
      <c r="A87" s="13"/>
      <c r="B87" s="13"/>
      <c r="C87" s="17" t="s">
        <v>29</v>
      </c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3.2" x14ac:dyDescent="0.2">
      <c r="A88" s="10" t="s">
        <v>1</v>
      </c>
      <c r="B88" s="10"/>
      <c r="C88" s="10"/>
      <c r="D88" s="10"/>
      <c r="E88" s="10"/>
      <c r="F88" s="9">
        <f>F86+F84+F82+F80+F78+F76</f>
        <v>445</v>
      </c>
      <c r="G88" s="2">
        <f>G86+G84+G82+G80+G78+G76</f>
        <v>27.38</v>
      </c>
      <c r="H88" s="2"/>
      <c r="I88" s="2">
        <f>J86+J84+J82+J80+J78+J76</f>
        <v>25.130000000000003</v>
      </c>
      <c r="J88" s="2"/>
      <c r="K88" s="2"/>
      <c r="L88" s="2"/>
      <c r="M88" s="3"/>
      <c r="N88" s="2">
        <f>N86+N84+N82+N80+N78+N76</f>
        <v>71.09</v>
      </c>
      <c r="O88" s="2"/>
      <c r="P88" s="8">
        <f>P86+P84+P82+P80+P78+P76</f>
        <v>619.5</v>
      </c>
      <c r="Q88" s="8">
        <f>Q86+Q84+Q82+Q80+Q78+Q76</f>
        <v>1.6700000000000002</v>
      </c>
    </row>
    <row r="89" spans="1:17" ht="15" customHeight="1" x14ac:dyDescent="0.2">
      <c r="A89" s="16" t="s">
        <v>28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 ht="12" customHeight="1" x14ac:dyDescent="0.2">
      <c r="A90" s="13" t="s">
        <v>14</v>
      </c>
      <c r="B90" s="13">
        <v>118</v>
      </c>
      <c r="C90" s="18" t="s">
        <v>27</v>
      </c>
      <c r="D90" s="15"/>
      <c r="E90" s="15"/>
      <c r="F90" s="13">
        <v>100</v>
      </c>
      <c r="G90" s="11">
        <v>0.4</v>
      </c>
      <c r="H90" s="11"/>
      <c r="I90" s="12"/>
      <c r="J90" s="11">
        <v>0.4</v>
      </c>
      <c r="K90" s="11"/>
      <c r="L90" s="11"/>
      <c r="M90" s="11"/>
      <c r="N90" s="11">
        <v>9.8000000000000007</v>
      </c>
      <c r="O90" s="11"/>
      <c r="P90" s="11">
        <v>47</v>
      </c>
      <c r="Q90" s="11">
        <v>10</v>
      </c>
    </row>
    <row r="91" spans="1:17" ht="10.5" customHeight="1" x14ac:dyDescent="0.2">
      <c r="A91" s="13"/>
      <c r="B91" s="13"/>
      <c r="C91" s="14"/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3.2" x14ac:dyDescent="0.2">
      <c r="A92" s="10" t="s">
        <v>1</v>
      </c>
      <c r="B92" s="10"/>
      <c r="C92" s="10"/>
      <c r="D92" s="10"/>
      <c r="E92" s="10"/>
      <c r="F92" s="9">
        <f>F90</f>
        <v>100</v>
      </c>
      <c r="G92" s="2">
        <f>G90</f>
        <v>0.4</v>
      </c>
      <c r="H92" s="2"/>
      <c r="I92" s="2">
        <f>J90</f>
        <v>0.4</v>
      </c>
      <c r="J92" s="2"/>
      <c r="K92" s="2"/>
      <c r="L92" s="2"/>
      <c r="M92" s="3"/>
      <c r="N92" s="2">
        <f>N90</f>
        <v>9.8000000000000007</v>
      </c>
      <c r="O92" s="2"/>
      <c r="P92" s="8">
        <f>P90</f>
        <v>47</v>
      </c>
      <c r="Q92" s="8">
        <f>Q90</f>
        <v>10</v>
      </c>
    </row>
    <row r="93" spans="1:17" ht="13.8" x14ac:dyDescent="0.2">
      <c r="A93" s="16" t="s">
        <v>26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1:17" ht="12" customHeight="1" x14ac:dyDescent="0.2">
      <c r="A94" s="13">
        <v>2013</v>
      </c>
      <c r="B94" s="13">
        <v>124</v>
      </c>
      <c r="C94" s="18" t="s">
        <v>25</v>
      </c>
      <c r="D94" s="15"/>
      <c r="E94" s="15"/>
      <c r="F94" s="13" t="s">
        <v>69</v>
      </c>
      <c r="G94" s="11">
        <v>1.44</v>
      </c>
      <c r="H94" s="11"/>
      <c r="I94" s="12"/>
      <c r="J94" s="11">
        <v>4.26</v>
      </c>
      <c r="K94" s="11"/>
      <c r="L94" s="11"/>
      <c r="M94" s="11"/>
      <c r="N94" s="11">
        <v>6.24</v>
      </c>
      <c r="O94" s="11"/>
      <c r="P94" s="11">
        <v>69</v>
      </c>
      <c r="Q94" s="11">
        <v>4.74</v>
      </c>
    </row>
    <row r="95" spans="1:17" ht="10.5" customHeight="1" x14ac:dyDescent="0.2">
      <c r="A95" s="13"/>
      <c r="B95" s="13"/>
      <c r="C95" s="17" t="s">
        <v>24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2">
      <c r="A96" s="13" t="s">
        <v>14</v>
      </c>
      <c r="B96" s="13">
        <v>165</v>
      </c>
      <c r="C96" s="18" t="s">
        <v>23</v>
      </c>
      <c r="D96" s="15"/>
      <c r="E96" s="15"/>
      <c r="F96" s="13" t="s">
        <v>62</v>
      </c>
      <c r="G96" s="11">
        <v>3.9</v>
      </c>
      <c r="H96" s="11"/>
      <c r="I96" s="12"/>
      <c r="J96" s="11">
        <v>5.16</v>
      </c>
      <c r="K96" s="11"/>
      <c r="L96" s="11"/>
      <c r="M96" s="11"/>
      <c r="N96" s="11">
        <v>19.8</v>
      </c>
      <c r="O96" s="11"/>
      <c r="P96" s="11">
        <v>141</v>
      </c>
      <c r="Q96" s="11">
        <v>7.7</v>
      </c>
    </row>
    <row r="97" spans="1:17" ht="10.5" customHeight="1" x14ac:dyDescent="0.2">
      <c r="A97" s="13"/>
      <c r="B97" s="13"/>
      <c r="C97" s="19" t="s">
        <v>22</v>
      </c>
      <c r="D97" s="19"/>
      <c r="E97" s="19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>
        <v>2013</v>
      </c>
      <c r="B98" s="13">
        <v>297</v>
      </c>
      <c r="C98" s="18" t="s">
        <v>21</v>
      </c>
      <c r="D98" s="15"/>
      <c r="E98" s="15"/>
      <c r="F98" s="13">
        <v>130</v>
      </c>
      <c r="G98" s="11">
        <v>4.9000000000000004</v>
      </c>
      <c r="H98" s="11"/>
      <c r="I98" s="12"/>
      <c r="J98" s="11">
        <v>0.6</v>
      </c>
      <c r="K98" s="11"/>
      <c r="L98" s="11"/>
      <c r="M98" s="11"/>
      <c r="N98" s="11">
        <v>25.2</v>
      </c>
      <c r="O98" s="11"/>
      <c r="P98" s="11">
        <v>125.8</v>
      </c>
      <c r="Q98" s="11">
        <v>8.0000000000000002E-3</v>
      </c>
    </row>
    <row r="99" spans="1:17" ht="16.5" customHeight="1" x14ac:dyDescent="0.2">
      <c r="A99" s="13"/>
      <c r="B99" s="13"/>
      <c r="C99" s="17" t="s">
        <v>20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2">
      <c r="A100" s="13" t="s">
        <v>14</v>
      </c>
      <c r="B100" s="13">
        <v>417</v>
      </c>
      <c r="C100" s="15" t="s">
        <v>19</v>
      </c>
      <c r="D100" s="15"/>
      <c r="E100" s="15"/>
      <c r="F100" s="13">
        <v>70</v>
      </c>
      <c r="G100" s="11">
        <v>10.7</v>
      </c>
      <c r="H100" s="11"/>
      <c r="I100" s="12"/>
      <c r="J100" s="11">
        <v>7.5</v>
      </c>
      <c r="K100" s="11"/>
      <c r="L100" s="11"/>
      <c r="M100" s="11"/>
      <c r="N100" s="11">
        <v>6.5</v>
      </c>
      <c r="O100" s="11"/>
      <c r="P100" s="11">
        <v>132</v>
      </c>
      <c r="Q100" s="11">
        <v>0.6</v>
      </c>
    </row>
    <row r="101" spans="1:17" ht="10.5" customHeight="1" x14ac:dyDescent="0.2">
      <c r="A101" s="13"/>
      <c r="B101" s="13"/>
      <c r="C101" s="14" t="s">
        <v>18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2">
      <c r="A102" s="13" t="s">
        <v>14</v>
      </c>
      <c r="B102" s="13" t="s">
        <v>17</v>
      </c>
      <c r="C102" s="15" t="s">
        <v>16</v>
      </c>
      <c r="D102" s="15"/>
      <c r="E102" s="15"/>
      <c r="F102" s="13" t="s">
        <v>68</v>
      </c>
      <c r="G102" s="11">
        <v>10.5</v>
      </c>
      <c r="H102" s="11"/>
      <c r="I102" s="12"/>
      <c r="J102" s="11">
        <v>7.5</v>
      </c>
      <c r="K102" s="11"/>
      <c r="L102" s="11"/>
      <c r="M102" s="11"/>
      <c r="N102" s="11">
        <v>6.5</v>
      </c>
      <c r="O102" s="11"/>
      <c r="P102" s="11">
        <v>132</v>
      </c>
      <c r="Q102" s="11">
        <v>0.6</v>
      </c>
    </row>
    <row r="103" spans="1:17" ht="10.5" customHeight="1" x14ac:dyDescent="0.2">
      <c r="A103" s="13"/>
      <c r="B103" s="13"/>
      <c r="C103" s="14" t="s">
        <v>15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 t="s">
        <v>14</v>
      </c>
      <c r="B104" s="13" t="s">
        <v>13</v>
      </c>
      <c r="C104" s="15" t="s">
        <v>12</v>
      </c>
      <c r="D104" s="15"/>
      <c r="E104" s="15"/>
      <c r="F104" s="13" t="s">
        <v>67</v>
      </c>
      <c r="G104" s="11" t="s">
        <v>66</v>
      </c>
      <c r="H104" s="11"/>
      <c r="I104" s="12"/>
      <c r="J104" s="11" t="s">
        <v>65</v>
      </c>
      <c r="K104" s="11"/>
      <c r="L104" s="11"/>
      <c r="M104" s="11"/>
      <c r="N104" s="11" t="s">
        <v>64</v>
      </c>
      <c r="O104" s="11"/>
      <c r="P104" s="11" t="s">
        <v>63</v>
      </c>
      <c r="Q104" s="11" t="s">
        <v>3</v>
      </c>
    </row>
    <row r="105" spans="1:17" ht="10.5" customHeight="1" x14ac:dyDescent="0.2">
      <c r="A105" s="13"/>
      <c r="B105" s="13"/>
      <c r="C105" s="14" t="s">
        <v>11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2">
      <c r="A106" s="13" t="s">
        <v>10</v>
      </c>
      <c r="B106" s="13">
        <v>527</v>
      </c>
      <c r="C106" s="15" t="s">
        <v>9</v>
      </c>
      <c r="D106" s="15"/>
      <c r="E106" s="15"/>
      <c r="F106" s="13">
        <v>200</v>
      </c>
      <c r="G106" s="11">
        <v>0.5</v>
      </c>
      <c r="H106" s="11"/>
      <c r="I106" s="12"/>
      <c r="J106" s="11">
        <v>0</v>
      </c>
      <c r="K106" s="11"/>
      <c r="L106" s="11"/>
      <c r="M106" s="11"/>
      <c r="N106" s="11">
        <v>27</v>
      </c>
      <c r="O106" s="11"/>
      <c r="P106" s="11">
        <v>110</v>
      </c>
      <c r="Q106" s="11">
        <v>0.5</v>
      </c>
    </row>
    <row r="107" spans="1:17" ht="10.5" customHeight="1" x14ac:dyDescent="0.2">
      <c r="A107" s="13"/>
      <c r="B107" s="13"/>
      <c r="C107" s="14" t="s">
        <v>8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.2" x14ac:dyDescent="0.2">
      <c r="A108" s="10" t="s">
        <v>1</v>
      </c>
      <c r="B108" s="10"/>
      <c r="C108" s="10"/>
      <c r="D108" s="10"/>
      <c r="E108" s="10"/>
      <c r="F108" s="9">
        <f>F106+F104+F102+F100+F98+F96+F94</f>
        <v>710</v>
      </c>
      <c r="G108" s="2">
        <f>G106+G104+G102+G100+G98+G96+G94</f>
        <v>33.239999999999995</v>
      </c>
      <c r="H108" s="2"/>
      <c r="I108" s="2">
        <f>J106+J104+J102+J100+J98+J96+J94</f>
        <v>25.22</v>
      </c>
      <c r="J108" s="2"/>
      <c r="K108" s="2"/>
      <c r="L108" s="2"/>
      <c r="M108" s="3"/>
      <c r="N108" s="2">
        <f>N106+N104+N102+N100+N98+N96+N94</f>
        <v>99.44</v>
      </c>
      <c r="O108" s="2"/>
      <c r="P108" s="8">
        <f>P106+P104+P102+P100+P98+P96+P94</f>
        <v>749.8</v>
      </c>
      <c r="Q108" s="8">
        <f>Q106+Q104+Q102+Q100+Q98+Q96+Q94</f>
        <v>14.148000000000001</v>
      </c>
    </row>
    <row r="109" spans="1:17" ht="15" customHeight="1" x14ac:dyDescent="0.2">
      <c r="A109" s="16" t="s">
        <v>7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12" customHeight="1" x14ac:dyDescent="0.2">
      <c r="A110" s="13">
        <v>2013</v>
      </c>
      <c r="B110" s="13">
        <v>534</v>
      </c>
      <c r="C110" s="15" t="s">
        <v>6</v>
      </c>
      <c r="D110" s="15"/>
      <c r="E110" s="15"/>
      <c r="F110" s="13" t="s">
        <v>62</v>
      </c>
      <c r="G110" s="11">
        <v>5.8</v>
      </c>
      <c r="H110" s="11"/>
      <c r="I110" s="12"/>
      <c r="J110" s="11">
        <v>5</v>
      </c>
      <c r="K110" s="11"/>
      <c r="L110" s="11"/>
      <c r="M110" s="11"/>
      <c r="N110" s="11">
        <v>9.6</v>
      </c>
      <c r="O110" s="11"/>
      <c r="P110" s="11">
        <v>106</v>
      </c>
      <c r="Q110" s="11">
        <v>2.6</v>
      </c>
    </row>
    <row r="111" spans="1:17" ht="10.5" customHeight="1" x14ac:dyDescent="0.2">
      <c r="A111" s="13"/>
      <c r="B111" s="13"/>
      <c r="C111" s="14"/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2" customHeight="1" x14ac:dyDescent="0.2">
      <c r="A112" s="13">
        <v>2013</v>
      </c>
      <c r="B112" s="13">
        <v>571</v>
      </c>
      <c r="C112" s="15" t="s">
        <v>4</v>
      </c>
      <c r="D112" s="15"/>
      <c r="E112" s="15"/>
      <c r="F112" s="13">
        <v>60</v>
      </c>
      <c r="G112" s="11">
        <v>5.5</v>
      </c>
      <c r="H112" s="11"/>
      <c r="I112" s="12"/>
      <c r="J112" s="11">
        <v>2.2000000000000002</v>
      </c>
      <c r="K112" s="11"/>
      <c r="L112" s="11"/>
      <c r="M112" s="11"/>
      <c r="N112" s="11">
        <v>28.5</v>
      </c>
      <c r="O112" s="11"/>
      <c r="P112" s="11">
        <v>156</v>
      </c>
      <c r="Q112" s="11" t="s">
        <v>3</v>
      </c>
    </row>
    <row r="113" spans="1:17" ht="10.5" customHeight="1" x14ac:dyDescent="0.2">
      <c r="A113" s="13"/>
      <c r="B113" s="13"/>
      <c r="C113" s="14" t="s">
        <v>2</v>
      </c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3.2" x14ac:dyDescent="0.2">
      <c r="A114" s="10" t="s">
        <v>1</v>
      </c>
      <c r="B114" s="10"/>
      <c r="C114" s="10"/>
      <c r="D114" s="10"/>
      <c r="E114" s="10"/>
      <c r="F114" s="9">
        <f>F112+F110</f>
        <v>260</v>
      </c>
      <c r="G114" s="2">
        <f>G112+G110</f>
        <v>11.3</v>
      </c>
      <c r="H114" s="2"/>
      <c r="I114" s="2">
        <f>J112+J110</f>
        <v>7.2</v>
      </c>
      <c r="J114" s="2"/>
      <c r="K114" s="2"/>
      <c r="L114" s="2"/>
      <c r="M114" s="3"/>
      <c r="N114" s="2">
        <f>N112+N110</f>
        <v>38.1</v>
      </c>
      <c r="O114" s="2"/>
      <c r="P114" s="8">
        <f>P112+P110</f>
        <v>262</v>
      </c>
      <c r="Q114" s="8">
        <f>Q112+Q110</f>
        <v>2.6</v>
      </c>
    </row>
    <row r="115" spans="1:17" ht="13.2" x14ac:dyDescent="0.2">
      <c r="A115" s="31" t="s">
        <v>61</v>
      </c>
      <c r="B115" s="30"/>
      <c r="C115" s="29"/>
      <c r="D115" s="29"/>
      <c r="E115" s="28"/>
      <c r="F115" s="9">
        <f>F114+F108+F92+F88</f>
        <v>1515</v>
      </c>
      <c r="G115" s="2">
        <f>G114+G108+G92+G88</f>
        <v>72.319999999999993</v>
      </c>
      <c r="H115" s="2"/>
      <c r="I115" s="2">
        <f>I114+I108+I92+I88</f>
        <v>57.95</v>
      </c>
      <c r="J115" s="2"/>
      <c r="K115" s="2"/>
      <c r="L115" s="2"/>
      <c r="M115" s="3"/>
      <c r="N115" s="2">
        <f>N114+N108+N92+N88</f>
        <v>218.43</v>
      </c>
      <c r="O115" s="2"/>
      <c r="P115" s="8">
        <f>P114+P108+P92+P88</f>
        <v>1678.3</v>
      </c>
      <c r="Q115" s="8">
        <f>Q108+Q92+Q88</f>
        <v>25.818000000000005</v>
      </c>
    </row>
    <row r="117" spans="1:17" ht="22.8" x14ac:dyDescent="0.2">
      <c r="E117" s="27" t="s">
        <v>54</v>
      </c>
      <c r="F117" s="27"/>
      <c r="G117" s="27"/>
    </row>
    <row r="118" spans="1:17" ht="15.6" x14ac:dyDescent="0.2">
      <c r="D118" s="26">
        <v>45505</v>
      </c>
      <c r="E118" s="26"/>
      <c r="F118" s="26"/>
      <c r="G118" s="26"/>
      <c r="H118" s="26"/>
      <c r="I118" s="26"/>
      <c r="J118" s="26"/>
    </row>
    <row r="120" spans="1:17" ht="17.399999999999999" x14ac:dyDescent="0.2">
      <c r="B120" s="25" t="s">
        <v>60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2" spans="1:17" ht="12" x14ac:dyDescent="0.2">
      <c r="A122" s="24" t="s">
        <v>52</v>
      </c>
      <c r="B122" s="24" t="s">
        <v>51</v>
      </c>
      <c r="C122" s="24" t="s">
        <v>50</v>
      </c>
      <c r="D122" s="24"/>
      <c r="E122" s="24"/>
      <c r="F122" s="24" t="s">
        <v>49</v>
      </c>
      <c r="G122" s="24" t="s">
        <v>48</v>
      </c>
      <c r="H122" s="24"/>
      <c r="I122" s="24"/>
      <c r="J122" s="24"/>
      <c r="K122" s="24"/>
      <c r="L122" s="24"/>
      <c r="M122" s="24"/>
      <c r="N122" s="24"/>
      <c r="O122" s="24" t="s">
        <v>47</v>
      </c>
      <c r="P122" s="24"/>
      <c r="Q122" s="24" t="s">
        <v>46</v>
      </c>
    </row>
    <row r="123" spans="1:17" ht="12" x14ac:dyDescent="0.2">
      <c r="A123" s="24"/>
      <c r="B123" s="24"/>
      <c r="C123" s="24"/>
      <c r="D123" s="24"/>
      <c r="E123" s="24"/>
      <c r="F123" s="24"/>
      <c r="G123" s="24" t="s">
        <v>45</v>
      </c>
      <c r="H123" s="24"/>
      <c r="I123" s="24" t="s">
        <v>44</v>
      </c>
      <c r="J123" s="24"/>
      <c r="K123" s="24"/>
      <c r="L123" s="24"/>
      <c r="M123" s="24" t="s">
        <v>43</v>
      </c>
      <c r="N123" s="24"/>
      <c r="O123" s="24"/>
      <c r="P123" s="24"/>
      <c r="Q123" s="24"/>
    </row>
    <row r="124" spans="1:17" ht="13.8" x14ac:dyDescent="0.2">
      <c r="A124" s="16" t="s">
        <v>42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11.4" x14ac:dyDescent="0.2">
      <c r="A125" s="13" t="s">
        <v>14</v>
      </c>
      <c r="B125" s="13">
        <v>325</v>
      </c>
      <c r="C125" s="15" t="s">
        <v>41</v>
      </c>
      <c r="D125" s="15"/>
      <c r="E125" s="15"/>
      <c r="F125" s="13">
        <v>120</v>
      </c>
      <c r="G125" s="11">
        <v>16.600000000000001</v>
      </c>
      <c r="H125" s="11"/>
      <c r="I125" s="12"/>
      <c r="J125" s="11">
        <v>15.8</v>
      </c>
      <c r="K125" s="11"/>
      <c r="L125" s="11"/>
      <c r="M125" s="11"/>
      <c r="N125" s="11">
        <v>25.4</v>
      </c>
      <c r="O125" s="11"/>
      <c r="P125" s="11">
        <v>310</v>
      </c>
      <c r="Q125" s="11">
        <v>0.24</v>
      </c>
    </row>
    <row r="126" spans="1:17" ht="10.5" customHeight="1" x14ac:dyDescent="0.2">
      <c r="A126" s="13"/>
      <c r="B126" s="13"/>
      <c r="C126" s="23" t="s">
        <v>40</v>
      </c>
      <c r="D126" s="23"/>
      <c r="E126" s="23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0.5" customHeight="1" x14ac:dyDescent="0.2">
      <c r="A127" s="13" t="s">
        <v>14</v>
      </c>
      <c r="B127" s="13">
        <v>516</v>
      </c>
      <c r="C127" s="15" t="s">
        <v>39</v>
      </c>
      <c r="D127" s="15"/>
      <c r="E127" s="15"/>
      <c r="F127" s="13">
        <v>40</v>
      </c>
      <c r="G127" s="11">
        <v>0.28000000000000003</v>
      </c>
      <c r="H127" s="11"/>
      <c r="I127" s="12"/>
      <c r="J127" s="11">
        <v>0</v>
      </c>
      <c r="K127" s="11"/>
      <c r="L127" s="11"/>
      <c r="M127" s="11"/>
      <c r="N127" s="11">
        <v>5.8</v>
      </c>
      <c r="O127" s="11"/>
      <c r="P127" s="11">
        <v>24.4</v>
      </c>
      <c r="Q127" s="11">
        <v>0</v>
      </c>
    </row>
    <row r="128" spans="1:17" ht="10.5" customHeight="1" x14ac:dyDescent="0.2">
      <c r="A128" s="13"/>
      <c r="B128" s="13"/>
      <c r="C128" s="23" t="s">
        <v>38</v>
      </c>
      <c r="D128" s="23"/>
      <c r="E128" s="23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1.4" x14ac:dyDescent="0.2">
      <c r="A129" s="13" t="s">
        <v>14</v>
      </c>
      <c r="B129" s="13" t="s">
        <v>37</v>
      </c>
      <c r="C129" s="15" t="s">
        <v>36</v>
      </c>
      <c r="D129" s="15"/>
      <c r="E129" s="15"/>
      <c r="F129" s="13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3</v>
      </c>
    </row>
    <row r="130" spans="1:17" x14ac:dyDescent="0.2">
      <c r="A130" s="13"/>
      <c r="B130" s="13"/>
      <c r="C130" s="14" t="s">
        <v>35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1.4" x14ac:dyDescent="0.2">
      <c r="A131" s="13" t="s">
        <v>14</v>
      </c>
      <c r="B131" s="13">
        <v>106</v>
      </c>
      <c r="C131" s="15" t="s">
        <v>34</v>
      </c>
      <c r="D131" s="15"/>
      <c r="E131" s="15"/>
      <c r="F131" s="13">
        <v>7</v>
      </c>
      <c r="G131" s="11">
        <v>1.79</v>
      </c>
      <c r="H131" s="11"/>
      <c r="I131" s="12"/>
      <c r="J131" s="11">
        <v>1.83</v>
      </c>
      <c r="K131" s="11"/>
      <c r="L131" s="11"/>
      <c r="M131" s="11"/>
      <c r="N131" s="11">
        <v>0</v>
      </c>
      <c r="O131" s="11"/>
      <c r="P131" s="11">
        <v>24</v>
      </c>
      <c r="Q131" s="11">
        <v>4.9000000000000002E-2</v>
      </c>
    </row>
    <row r="132" spans="1:17" x14ac:dyDescent="0.2">
      <c r="A132" s="13"/>
      <c r="B132" s="13"/>
      <c r="C132" s="14"/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1.4" x14ac:dyDescent="0.2">
      <c r="A133" s="13" t="s">
        <v>14</v>
      </c>
      <c r="B133" s="13" t="s">
        <v>33</v>
      </c>
      <c r="C133" s="15" t="s">
        <v>32</v>
      </c>
      <c r="D133" s="15"/>
      <c r="E133" s="15"/>
      <c r="F133" s="13">
        <v>3</v>
      </c>
      <c r="G133" s="11">
        <v>1.7999999999999999E-2</v>
      </c>
      <c r="H133" s="11"/>
      <c r="I133" s="12"/>
      <c r="J133" s="11">
        <v>2.48</v>
      </c>
      <c r="K133" s="11"/>
      <c r="L133" s="11"/>
      <c r="M133" s="11"/>
      <c r="N133" s="11">
        <v>2.4E-2</v>
      </c>
      <c r="O133" s="11"/>
      <c r="P133" s="11">
        <v>22.4</v>
      </c>
      <c r="Q133" s="11" t="s">
        <v>3</v>
      </c>
    </row>
    <row r="134" spans="1:17" x14ac:dyDescent="0.2">
      <c r="A134" s="13"/>
      <c r="B134" s="13"/>
      <c r="C134" s="14" t="s">
        <v>31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1.4" x14ac:dyDescent="0.2">
      <c r="A135" s="13">
        <v>2013</v>
      </c>
      <c r="B135" s="13">
        <v>507</v>
      </c>
      <c r="C135" s="18" t="s">
        <v>30</v>
      </c>
      <c r="D135" s="15"/>
      <c r="E135" s="15"/>
      <c r="F135" s="13">
        <v>150</v>
      </c>
      <c r="G135" s="11">
        <v>1.1299999999999999</v>
      </c>
      <c r="H135" s="11"/>
      <c r="I135" s="12"/>
      <c r="J135" s="11">
        <v>1</v>
      </c>
      <c r="K135" s="11"/>
      <c r="L135" s="11"/>
      <c r="M135" s="11"/>
      <c r="N135" s="11">
        <v>13.1</v>
      </c>
      <c r="O135" s="11"/>
      <c r="P135" s="11">
        <v>65.3</v>
      </c>
      <c r="Q135" s="22">
        <v>1</v>
      </c>
    </row>
    <row r="136" spans="1:17" x14ac:dyDescent="0.2">
      <c r="A136" s="13"/>
      <c r="B136" s="13"/>
      <c r="C136" s="17" t="s">
        <v>29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22"/>
    </row>
    <row r="137" spans="1:17" ht="13.2" x14ac:dyDescent="0.2">
      <c r="A137" s="10" t="s">
        <v>1</v>
      </c>
      <c r="B137" s="10"/>
      <c r="C137" s="10"/>
      <c r="D137" s="10"/>
      <c r="E137" s="10"/>
      <c r="F137" s="9">
        <f>F135+F133+F131+F129+F127+F125</f>
        <v>345</v>
      </c>
      <c r="G137" s="2">
        <f>G135+G133+G131+G129+G127+G125</f>
        <v>21.698</v>
      </c>
      <c r="H137" s="2"/>
      <c r="I137" s="2">
        <f>J135+J133+J131+J129+J127+J125</f>
        <v>21.840000000000003</v>
      </c>
      <c r="J137" s="2"/>
      <c r="K137" s="2"/>
      <c r="L137" s="2"/>
      <c r="M137" s="3"/>
      <c r="N137" s="21">
        <f>N135+N133+N131+N129+N127+N125</f>
        <v>57.173999999999992</v>
      </c>
      <c r="O137" s="20"/>
      <c r="P137" s="8">
        <f>P135+P133+P131+P129+P127+P125</f>
        <v>511.6</v>
      </c>
      <c r="Q137" s="1">
        <f>Q135+Q133+Q131+Q129+Q127+Q125</f>
        <v>1.2889999999999999</v>
      </c>
    </row>
    <row r="138" spans="1:17" ht="13.8" x14ac:dyDescent="0.2">
      <c r="A138" s="16" t="s">
        <v>28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1:17" ht="12" customHeight="1" x14ac:dyDescent="0.2">
      <c r="A139" s="13" t="s">
        <v>14</v>
      </c>
      <c r="B139" s="13">
        <v>118</v>
      </c>
      <c r="C139" s="18" t="s">
        <v>27</v>
      </c>
      <c r="D139" s="15"/>
      <c r="E139" s="15"/>
      <c r="F139" s="13">
        <v>100</v>
      </c>
      <c r="G139" s="11">
        <v>0.4</v>
      </c>
      <c r="H139" s="11"/>
      <c r="I139" s="12"/>
      <c r="J139" s="11">
        <v>0.4</v>
      </c>
      <c r="K139" s="11"/>
      <c r="L139" s="11"/>
      <c r="M139" s="11"/>
      <c r="N139" s="11">
        <v>9.8000000000000007</v>
      </c>
      <c r="O139" s="11"/>
      <c r="P139" s="11">
        <v>47</v>
      </c>
      <c r="Q139" s="11">
        <v>10</v>
      </c>
    </row>
    <row r="140" spans="1:17" ht="10.5" customHeight="1" x14ac:dyDescent="0.2">
      <c r="A140" s="13"/>
      <c r="B140" s="13"/>
      <c r="C140" s="14"/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3.2" x14ac:dyDescent="0.2">
      <c r="A141" s="10" t="s">
        <v>1</v>
      </c>
      <c r="B141" s="10"/>
      <c r="C141" s="10"/>
      <c r="D141" s="10"/>
      <c r="E141" s="10"/>
      <c r="F141" s="9">
        <f>F139</f>
        <v>100</v>
      </c>
      <c r="G141" s="2">
        <f>G139</f>
        <v>0.4</v>
      </c>
      <c r="H141" s="2"/>
      <c r="I141" s="2">
        <f>J139</f>
        <v>0.4</v>
      </c>
      <c r="J141" s="2"/>
      <c r="K141" s="2"/>
      <c r="L141" s="2"/>
      <c r="M141" s="3"/>
      <c r="N141" s="2">
        <f>N139</f>
        <v>9.8000000000000007</v>
      </c>
      <c r="O141" s="2"/>
      <c r="P141" s="1">
        <f>P139</f>
        <v>47</v>
      </c>
      <c r="Q141" s="1">
        <f>Q139</f>
        <v>10</v>
      </c>
    </row>
    <row r="142" spans="1:17" ht="13.8" x14ac:dyDescent="0.2">
      <c r="A142" s="16" t="s">
        <v>26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1:17" ht="12" customHeight="1" x14ac:dyDescent="0.2">
      <c r="A143" s="13">
        <v>2013</v>
      </c>
      <c r="B143" s="13">
        <v>124</v>
      </c>
      <c r="C143" s="18" t="s">
        <v>25</v>
      </c>
      <c r="D143" s="15"/>
      <c r="E143" s="15"/>
      <c r="F143" s="13">
        <v>45</v>
      </c>
      <c r="G143" s="11">
        <v>1.08</v>
      </c>
      <c r="H143" s="11"/>
      <c r="I143" s="12"/>
      <c r="J143" s="11">
        <v>3.2</v>
      </c>
      <c r="K143" s="11"/>
      <c r="L143" s="11"/>
      <c r="M143" s="11"/>
      <c r="N143" s="11">
        <v>4.68</v>
      </c>
      <c r="O143" s="11"/>
      <c r="P143" s="11">
        <v>52</v>
      </c>
      <c r="Q143" s="11">
        <v>3.56</v>
      </c>
    </row>
    <row r="144" spans="1:17" ht="10.5" customHeight="1" x14ac:dyDescent="0.2">
      <c r="A144" s="13"/>
      <c r="B144" s="13"/>
      <c r="C144" s="17" t="s">
        <v>24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customHeight="1" x14ac:dyDescent="0.2">
      <c r="A145" s="13" t="s">
        <v>14</v>
      </c>
      <c r="B145" s="13">
        <v>165</v>
      </c>
      <c r="C145" s="18" t="s">
        <v>23</v>
      </c>
      <c r="D145" s="15"/>
      <c r="E145" s="15"/>
      <c r="F145" s="13">
        <v>150</v>
      </c>
      <c r="G145" s="11">
        <v>2.91</v>
      </c>
      <c r="H145" s="11"/>
      <c r="I145" s="12"/>
      <c r="J145" s="11">
        <v>3.87</v>
      </c>
      <c r="K145" s="11"/>
      <c r="L145" s="11"/>
      <c r="M145" s="11"/>
      <c r="N145" s="11">
        <v>14.9</v>
      </c>
      <c r="O145" s="11"/>
      <c r="P145" s="11">
        <v>105.8</v>
      </c>
      <c r="Q145" s="11">
        <v>5.8</v>
      </c>
    </row>
    <row r="146" spans="1:17" ht="10.5" customHeight="1" x14ac:dyDescent="0.2">
      <c r="A146" s="13"/>
      <c r="B146" s="13"/>
      <c r="C146" s="19" t="s">
        <v>22</v>
      </c>
      <c r="D146" s="19"/>
      <c r="E146" s="19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2">
      <c r="A147" s="13">
        <v>2013</v>
      </c>
      <c r="B147" s="13">
        <v>297</v>
      </c>
      <c r="C147" s="18" t="s">
        <v>21</v>
      </c>
      <c r="D147" s="15"/>
      <c r="E147" s="15"/>
      <c r="F147" s="13">
        <v>100</v>
      </c>
      <c r="G147" s="11">
        <v>3.8</v>
      </c>
      <c r="H147" s="11"/>
      <c r="I147" s="12"/>
      <c r="J147" s="11">
        <v>0.46</v>
      </c>
      <c r="K147" s="11"/>
      <c r="L147" s="11"/>
      <c r="M147" s="11"/>
      <c r="N147" s="11">
        <v>19.45</v>
      </c>
      <c r="O147" s="11"/>
      <c r="P147" s="11">
        <v>97.11</v>
      </c>
      <c r="Q147" s="11">
        <v>7.0000000000000001E-3</v>
      </c>
    </row>
    <row r="148" spans="1:17" ht="10.5" customHeight="1" x14ac:dyDescent="0.2">
      <c r="A148" s="13"/>
      <c r="B148" s="13"/>
      <c r="C148" s="17" t="s">
        <v>20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1.4" x14ac:dyDescent="0.2">
      <c r="A149" s="13" t="s">
        <v>14</v>
      </c>
      <c r="B149" s="13">
        <v>417</v>
      </c>
      <c r="C149" s="15" t="s">
        <v>19</v>
      </c>
      <c r="D149" s="15"/>
      <c r="E149" s="15"/>
      <c r="F149" s="13">
        <v>60</v>
      </c>
      <c r="G149" s="11">
        <v>9.0299999999999994</v>
      </c>
      <c r="H149" s="11"/>
      <c r="I149" s="12"/>
      <c r="J149" s="11">
        <v>6.45</v>
      </c>
      <c r="K149" s="11"/>
      <c r="L149" s="11"/>
      <c r="M149" s="11"/>
      <c r="N149" s="11">
        <v>5.6</v>
      </c>
      <c r="O149" s="11"/>
      <c r="P149" s="11">
        <v>114</v>
      </c>
      <c r="Q149" s="11">
        <v>0.52</v>
      </c>
    </row>
    <row r="150" spans="1:17" ht="10.5" customHeight="1" x14ac:dyDescent="0.2">
      <c r="A150" s="13"/>
      <c r="B150" s="13"/>
      <c r="C150" s="14" t="s">
        <v>18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1.4" x14ac:dyDescent="0.2">
      <c r="A151" s="13" t="s">
        <v>14</v>
      </c>
      <c r="B151" s="13" t="s">
        <v>17</v>
      </c>
      <c r="C151" s="15" t="s">
        <v>16</v>
      </c>
      <c r="D151" s="15"/>
      <c r="E151" s="15"/>
      <c r="F151" s="13">
        <v>25</v>
      </c>
      <c r="G151" s="11">
        <v>1.9</v>
      </c>
      <c r="H151" s="11"/>
      <c r="I151" s="12"/>
      <c r="J151" s="11">
        <v>0.2</v>
      </c>
      <c r="K151" s="11"/>
      <c r="L151" s="11"/>
      <c r="M151" s="11"/>
      <c r="N151" s="11">
        <v>12.25</v>
      </c>
      <c r="O151" s="11"/>
      <c r="P151" s="11">
        <v>58</v>
      </c>
      <c r="Q151" s="11" t="s">
        <v>3</v>
      </c>
    </row>
    <row r="152" spans="1:17" x14ac:dyDescent="0.2">
      <c r="A152" s="13"/>
      <c r="B152" s="13"/>
      <c r="C152" s="14" t="s">
        <v>15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1.4" x14ac:dyDescent="0.2">
      <c r="A153" s="13" t="s">
        <v>14</v>
      </c>
      <c r="B153" s="13" t="s">
        <v>13</v>
      </c>
      <c r="C153" s="15" t="s">
        <v>12</v>
      </c>
      <c r="D153" s="15"/>
      <c r="E153" s="15"/>
      <c r="F153" s="13">
        <v>15</v>
      </c>
      <c r="G153" s="11">
        <v>1</v>
      </c>
      <c r="H153" s="11"/>
      <c r="I153" s="12"/>
      <c r="J153" s="11">
        <v>0.18</v>
      </c>
      <c r="K153" s="11"/>
      <c r="L153" s="11"/>
      <c r="M153" s="11"/>
      <c r="N153" s="11">
        <v>5.01</v>
      </c>
      <c r="O153" s="11"/>
      <c r="P153" s="11">
        <v>26</v>
      </c>
      <c r="Q153" s="11" t="s">
        <v>3</v>
      </c>
    </row>
    <row r="154" spans="1:17" x14ac:dyDescent="0.2">
      <c r="A154" s="13"/>
      <c r="B154" s="13"/>
      <c r="C154" s="14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1.4" x14ac:dyDescent="0.2">
      <c r="A155" s="13" t="s">
        <v>10</v>
      </c>
      <c r="B155" s="13">
        <v>527</v>
      </c>
      <c r="C155" s="15" t="s">
        <v>9</v>
      </c>
      <c r="D155" s="15"/>
      <c r="E155" s="15"/>
      <c r="F155" s="13" t="s">
        <v>5</v>
      </c>
      <c r="G155" s="11">
        <v>0.38</v>
      </c>
      <c r="H155" s="11"/>
      <c r="I155" s="12"/>
      <c r="J155" s="11">
        <v>0</v>
      </c>
      <c r="K155" s="11"/>
      <c r="L155" s="11"/>
      <c r="M155" s="11"/>
      <c r="N155" s="11">
        <v>20.3</v>
      </c>
      <c r="O155" s="11"/>
      <c r="P155" s="11">
        <v>82.5</v>
      </c>
      <c r="Q155" s="11">
        <v>0.4</v>
      </c>
    </row>
    <row r="156" spans="1:17" x14ac:dyDescent="0.2">
      <c r="A156" s="13"/>
      <c r="B156" s="13"/>
      <c r="C156" s="14" t="s">
        <v>8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F155+F153+F151+F149+F147+F145+F143</f>
        <v>545</v>
      </c>
      <c r="G157" s="2">
        <f>G155+G153+G151+G149+G147+G145+G143</f>
        <v>20.100000000000001</v>
      </c>
      <c r="H157" s="2"/>
      <c r="I157" s="2">
        <f>J155+J153+J151+J149+J147+J145+J143</f>
        <v>14.36</v>
      </c>
      <c r="J157" s="2"/>
      <c r="K157" s="2"/>
      <c r="L157" s="2"/>
      <c r="M157" s="3"/>
      <c r="N157" s="2">
        <f>N155+N153+N151+N149+N147+N145+N143</f>
        <v>82.19</v>
      </c>
      <c r="O157" s="2"/>
      <c r="P157" s="8">
        <f>P155+P153+P151+P149+P147+P145+P143</f>
        <v>535.41000000000008</v>
      </c>
      <c r="Q157" s="8">
        <f>Q155+Q153+Q151+Q149+Q145+Q143</f>
        <v>10.28</v>
      </c>
    </row>
    <row r="158" spans="1:17" ht="13.8" x14ac:dyDescent="0.2">
      <c r="A158" s="16" t="s">
        <v>7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1.4" x14ac:dyDescent="0.2">
      <c r="A159" s="13">
        <v>2013</v>
      </c>
      <c r="B159" s="13">
        <v>534</v>
      </c>
      <c r="C159" s="15" t="s">
        <v>6</v>
      </c>
      <c r="D159" s="15"/>
      <c r="E159" s="15"/>
      <c r="F159" s="13" t="s">
        <v>5</v>
      </c>
      <c r="G159" s="11">
        <v>4.4000000000000004</v>
      </c>
      <c r="H159" s="11"/>
      <c r="I159" s="12"/>
      <c r="J159" s="11">
        <v>3.8</v>
      </c>
      <c r="K159" s="11"/>
      <c r="L159" s="11"/>
      <c r="M159" s="11"/>
      <c r="N159" s="11">
        <v>7.2</v>
      </c>
      <c r="O159" s="11"/>
      <c r="P159" s="11">
        <v>80</v>
      </c>
      <c r="Q159" s="11">
        <v>2</v>
      </c>
    </row>
    <row r="160" spans="1:17" ht="10.5" customHeight="1" x14ac:dyDescent="0.2">
      <c r="A160" s="13"/>
      <c r="B160" s="13"/>
      <c r="C160" s="14"/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2">
      <c r="A161" s="13">
        <v>2013</v>
      </c>
      <c r="B161" s="13">
        <v>571</v>
      </c>
      <c r="C161" s="15" t="s">
        <v>4</v>
      </c>
      <c r="D161" s="15"/>
      <c r="E161" s="15"/>
      <c r="F161" s="13">
        <v>50</v>
      </c>
      <c r="G161" s="11">
        <v>4.5999999999999996</v>
      </c>
      <c r="H161" s="11"/>
      <c r="I161" s="12"/>
      <c r="J161" s="11">
        <v>1.8</v>
      </c>
      <c r="K161" s="11"/>
      <c r="L161" s="11"/>
      <c r="M161" s="11"/>
      <c r="N161" s="11">
        <v>23.6</v>
      </c>
      <c r="O161" s="11"/>
      <c r="P161" s="11">
        <v>19.5</v>
      </c>
      <c r="Q161" s="11" t="s">
        <v>3</v>
      </c>
    </row>
    <row r="162" spans="1:17" ht="10.5" customHeight="1" x14ac:dyDescent="0.2">
      <c r="A162" s="13"/>
      <c r="B162" s="13"/>
      <c r="C162" s="14" t="s">
        <v>2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.2" x14ac:dyDescent="0.2">
      <c r="A163" s="10" t="s">
        <v>1</v>
      </c>
      <c r="B163" s="10"/>
      <c r="C163" s="10"/>
      <c r="D163" s="10"/>
      <c r="E163" s="10"/>
      <c r="F163" s="9">
        <f>F161+F159</f>
        <v>200</v>
      </c>
      <c r="G163" s="2">
        <f>G161+G159</f>
        <v>9</v>
      </c>
      <c r="H163" s="2"/>
      <c r="I163" s="2">
        <f>J161+J159</f>
        <v>5.6</v>
      </c>
      <c r="J163" s="2"/>
      <c r="K163" s="2"/>
      <c r="L163" s="2"/>
      <c r="M163" s="3"/>
      <c r="N163" s="2">
        <f>N161+N159</f>
        <v>30.8</v>
      </c>
      <c r="O163" s="2"/>
      <c r="P163" s="8">
        <f>P161+P159</f>
        <v>99.5</v>
      </c>
      <c r="Q163" s="8">
        <f>Q161+Q159</f>
        <v>2</v>
      </c>
    </row>
    <row r="164" spans="1:17" ht="13.8" x14ac:dyDescent="0.2">
      <c r="A164" s="16" t="s">
        <v>59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12" customHeight="1" x14ac:dyDescent="0.2">
      <c r="A165" s="13" t="s">
        <v>14</v>
      </c>
      <c r="B165" s="13">
        <v>261</v>
      </c>
      <c r="C165" s="15" t="s">
        <v>58</v>
      </c>
      <c r="D165" s="15"/>
      <c r="E165" s="15"/>
      <c r="F165" s="13">
        <v>150</v>
      </c>
      <c r="G165" s="11">
        <v>4.8</v>
      </c>
      <c r="H165" s="11"/>
      <c r="I165" s="12"/>
      <c r="J165" s="11">
        <v>8.5500000000000007</v>
      </c>
      <c r="K165" s="11"/>
      <c r="L165" s="11"/>
      <c r="M165" s="11"/>
      <c r="N165" s="11">
        <v>26.82</v>
      </c>
      <c r="O165" s="11"/>
      <c r="P165" s="11">
        <v>203.4</v>
      </c>
      <c r="Q165" s="11">
        <v>1.07</v>
      </c>
    </row>
    <row r="166" spans="1:17" ht="10.5" customHeight="1" x14ac:dyDescent="0.2">
      <c r="A166" s="13"/>
      <c r="B166" s="13"/>
      <c r="C166" s="14" t="s">
        <v>57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1.4" x14ac:dyDescent="0.2">
      <c r="A167" s="13" t="s">
        <v>14</v>
      </c>
      <c r="B167" s="13" t="s">
        <v>37</v>
      </c>
      <c r="C167" s="15" t="s">
        <v>36</v>
      </c>
      <c r="D167" s="15"/>
      <c r="E167" s="15"/>
      <c r="F167" s="13">
        <v>25</v>
      </c>
      <c r="G167" s="11">
        <v>1.88</v>
      </c>
      <c r="H167" s="11"/>
      <c r="I167" s="12"/>
      <c r="J167" s="11">
        <v>0.73</v>
      </c>
      <c r="K167" s="11"/>
      <c r="L167" s="11"/>
      <c r="M167" s="11"/>
      <c r="N167" s="11">
        <v>12.85</v>
      </c>
      <c r="O167" s="11"/>
      <c r="P167" s="11">
        <v>65.5</v>
      </c>
      <c r="Q167" s="11" t="s">
        <v>3</v>
      </c>
    </row>
    <row r="168" spans="1:17" x14ac:dyDescent="0.2">
      <c r="A168" s="13"/>
      <c r="B168" s="13"/>
      <c r="C168" s="14" t="s">
        <v>35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2" customHeight="1" x14ac:dyDescent="0.2">
      <c r="A169" s="13">
        <v>2013</v>
      </c>
      <c r="B169" s="13">
        <v>516</v>
      </c>
      <c r="C169" s="15" t="s">
        <v>56</v>
      </c>
      <c r="D169" s="15"/>
      <c r="E169" s="15"/>
      <c r="F169" s="13" t="s">
        <v>5</v>
      </c>
      <c r="G169" s="11">
        <v>1.05</v>
      </c>
      <c r="H169" s="11"/>
      <c r="I169" s="12"/>
      <c r="J169" s="11">
        <v>0</v>
      </c>
      <c r="K169" s="11"/>
      <c r="L169" s="11"/>
      <c r="M169" s="11"/>
      <c r="N169" s="11">
        <v>22</v>
      </c>
      <c r="O169" s="11"/>
      <c r="P169" s="11">
        <v>92</v>
      </c>
      <c r="Q169" s="11">
        <v>0</v>
      </c>
    </row>
    <row r="170" spans="1:17" ht="10.5" customHeight="1" x14ac:dyDescent="0.2">
      <c r="A170" s="13"/>
      <c r="B170" s="13"/>
      <c r="C170" s="14" t="s">
        <v>55</v>
      </c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3.2" x14ac:dyDescent="0.2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7.7299999999999995</v>
      </c>
      <c r="H171" s="2"/>
      <c r="I171" s="2">
        <f>J169+J167+J165</f>
        <v>9.2800000000000011</v>
      </c>
      <c r="J171" s="2"/>
      <c r="K171" s="2"/>
      <c r="L171" s="2"/>
      <c r="M171" s="3"/>
      <c r="N171" s="2">
        <f>N169+N167+N165</f>
        <v>61.67</v>
      </c>
      <c r="O171" s="2"/>
      <c r="P171" s="8">
        <f>P169+P167+P165</f>
        <v>360.9</v>
      </c>
      <c r="Q171" s="8">
        <f>Q169+Q167+Q165</f>
        <v>1.07</v>
      </c>
    </row>
    <row r="172" spans="1:17" ht="13.2" x14ac:dyDescent="0.2">
      <c r="A172" s="7" t="s">
        <v>0</v>
      </c>
      <c r="B172" s="6"/>
      <c r="C172" s="6"/>
      <c r="D172" s="6"/>
      <c r="E172" s="5"/>
      <c r="F172" s="4">
        <f>F171+F163+F157+F141+F137</f>
        <v>1515</v>
      </c>
      <c r="G172" s="2">
        <f>G171+G163+G157+G141+G137</f>
        <v>58.927999999999997</v>
      </c>
      <c r="H172" s="2"/>
      <c r="I172" s="2">
        <f>I171+I163+I157+I141+I137</f>
        <v>51.480000000000004</v>
      </c>
      <c r="J172" s="2"/>
      <c r="K172" s="2"/>
      <c r="L172" s="2"/>
      <c r="M172" s="3"/>
      <c r="N172" s="2">
        <f>N171+N163+N157+N141+N137</f>
        <v>241.63400000000001</v>
      </c>
      <c r="O172" s="2"/>
      <c r="P172" s="1">
        <f>P171+P163+P157+P141+P137</f>
        <v>1554.4099999999999</v>
      </c>
      <c r="Q172" s="1">
        <f>Q171+Q163+Q157+Q141+Q137</f>
        <v>24.639000000000003</v>
      </c>
    </row>
    <row r="174" spans="1:17" ht="22.8" x14ac:dyDescent="0.2">
      <c r="E174" s="27" t="s">
        <v>54</v>
      </c>
      <c r="F174" s="27"/>
      <c r="G174" s="27"/>
    </row>
    <row r="175" spans="1:17" ht="15.6" x14ac:dyDescent="0.2">
      <c r="D175" s="26">
        <v>45505</v>
      </c>
      <c r="E175" s="26"/>
      <c r="F175" s="26"/>
      <c r="G175" s="26"/>
      <c r="H175" s="26"/>
      <c r="I175" s="26"/>
      <c r="J175" s="26"/>
    </row>
    <row r="177" spans="1:17" ht="17.399999999999999" x14ac:dyDescent="0.2">
      <c r="B177" s="25" t="s">
        <v>53</v>
      </c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9" spans="1:17" ht="12" x14ac:dyDescent="0.2">
      <c r="A179" s="24" t="s">
        <v>52</v>
      </c>
      <c r="B179" s="24" t="s">
        <v>51</v>
      </c>
      <c r="C179" s="24" t="s">
        <v>50</v>
      </c>
      <c r="D179" s="24"/>
      <c r="E179" s="24"/>
      <c r="F179" s="24" t="s">
        <v>49</v>
      </c>
      <c r="G179" s="24" t="s">
        <v>48</v>
      </c>
      <c r="H179" s="24"/>
      <c r="I179" s="24"/>
      <c r="J179" s="24"/>
      <c r="K179" s="24"/>
      <c r="L179" s="24"/>
      <c r="M179" s="24"/>
      <c r="N179" s="24"/>
      <c r="O179" s="24" t="s">
        <v>47</v>
      </c>
      <c r="P179" s="24"/>
      <c r="Q179" s="24" t="s">
        <v>46</v>
      </c>
    </row>
    <row r="180" spans="1:17" ht="12" x14ac:dyDescent="0.2">
      <c r="A180" s="24"/>
      <c r="B180" s="24"/>
      <c r="C180" s="24"/>
      <c r="D180" s="24"/>
      <c r="E180" s="24"/>
      <c r="F180" s="24"/>
      <c r="G180" s="24" t="s">
        <v>45</v>
      </c>
      <c r="H180" s="24"/>
      <c r="I180" s="24" t="s">
        <v>44</v>
      </c>
      <c r="J180" s="24"/>
      <c r="K180" s="24"/>
      <c r="L180" s="24"/>
      <c r="M180" s="24" t="s">
        <v>43</v>
      </c>
      <c r="N180" s="24"/>
      <c r="O180" s="24"/>
      <c r="P180" s="24"/>
      <c r="Q180" s="24"/>
    </row>
    <row r="181" spans="1:17" ht="13.8" x14ac:dyDescent="0.2">
      <c r="A181" s="16" t="s">
        <v>42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ht="12" customHeight="1" x14ac:dyDescent="0.2">
      <c r="A182" s="13" t="s">
        <v>14</v>
      </c>
      <c r="B182" s="13">
        <v>325</v>
      </c>
      <c r="C182" s="15" t="s">
        <v>41</v>
      </c>
      <c r="D182" s="15"/>
      <c r="E182" s="15"/>
      <c r="F182" s="13">
        <v>120</v>
      </c>
      <c r="G182" s="11">
        <v>16.600000000000001</v>
      </c>
      <c r="H182" s="11"/>
      <c r="I182" s="12"/>
      <c r="J182" s="11">
        <v>15.8</v>
      </c>
      <c r="K182" s="11"/>
      <c r="L182" s="11"/>
      <c r="M182" s="11"/>
      <c r="N182" s="11">
        <v>25.4</v>
      </c>
      <c r="O182" s="11"/>
      <c r="P182" s="11">
        <v>310</v>
      </c>
      <c r="Q182" s="11">
        <v>0.24</v>
      </c>
    </row>
    <row r="183" spans="1:17" ht="10.5" customHeight="1" x14ac:dyDescent="0.2">
      <c r="A183" s="13"/>
      <c r="B183" s="13"/>
      <c r="C183" s="23" t="s">
        <v>40</v>
      </c>
      <c r="D183" s="23"/>
      <c r="E183" s="23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0.5" customHeight="1" x14ac:dyDescent="0.2">
      <c r="A184" s="13" t="s">
        <v>14</v>
      </c>
      <c r="B184" s="13">
        <v>516</v>
      </c>
      <c r="C184" s="15" t="s">
        <v>39</v>
      </c>
      <c r="D184" s="15"/>
      <c r="E184" s="15"/>
      <c r="F184" s="13">
        <v>40</v>
      </c>
      <c r="G184" s="11">
        <v>0.28000000000000003</v>
      </c>
      <c r="H184" s="11"/>
      <c r="I184" s="12"/>
      <c r="J184" s="11">
        <v>0</v>
      </c>
      <c r="K184" s="11"/>
      <c r="L184" s="11"/>
      <c r="M184" s="11"/>
      <c r="N184" s="11">
        <v>5.8</v>
      </c>
      <c r="O184" s="11"/>
      <c r="P184" s="11">
        <v>24.4</v>
      </c>
      <c r="Q184" s="11">
        <v>0</v>
      </c>
    </row>
    <row r="185" spans="1:17" ht="10.5" customHeight="1" x14ac:dyDescent="0.2">
      <c r="A185" s="13"/>
      <c r="B185" s="13"/>
      <c r="C185" s="23" t="s">
        <v>38</v>
      </c>
      <c r="D185" s="23"/>
      <c r="E185" s="23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1.4" x14ac:dyDescent="0.2">
      <c r="A186" s="13" t="s">
        <v>14</v>
      </c>
      <c r="B186" s="13" t="s">
        <v>37</v>
      </c>
      <c r="C186" s="15" t="s">
        <v>36</v>
      </c>
      <c r="D186" s="15"/>
      <c r="E186" s="15"/>
      <c r="F186" s="13">
        <v>25</v>
      </c>
      <c r="G186" s="11">
        <v>1.88</v>
      </c>
      <c r="H186" s="11"/>
      <c r="I186" s="12"/>
      <c r="J186" s="11">
        <v>0.73</v>
      </c>
      <c r="K186" s="11"/>
      <c r="L186" s="11"/>
      <c r="M186" s="11"/>
      <c r="N186" s="11">
        <v>12.85</v>
      </c>
      <c r="O186" s="11"/>
      <c r="P186" s="11">
        <v>65.5</v>
      </c>
      <c r="Q186" s="11" t="s">
        <v>3</v>
      </c>
    </row>
    <row r="187" spans="1:17" x14ac:dyDescent="0.2">
      <c r="A187" s="13"/>
      <c r="B187" s="13"/>
      <c r="C187" s="14" t="s">
        <v>35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1.4" x14ac:dyDescent="0.2">
      <c r="A188" s="13" t="s">
        <v>14</v>
      </c>
      <c r="B188" s="13">
        <v>106</v>
      </c>
      <c r="C188" s="15" t="s">
        <v>34</v>
      </c>
      <c r="D188" s="15"/>
      <c r="E188" s="15"/>
      <c r="F188" s="13">
        <v>7</v>
      </c>
      <c r="G188" s="11">
        <v>1.79</v>
      </c>
      <c r="H188" s="11"/>
      <c r="I188" s="12"/>
      <c r="J188" s="11">
        <v>1.83</v>
      </c>
      <c r="K188" s="11"/>
      <c r="L188" s="11"/>
      <c r="M188" s="11"/>
      <c r="N188" s="11">
        <v>0</v>
      </c>
      <c r="O188" s="11"/>
      <c r="P188" s="11">
        <v>24</v>
      </c>
      <c r="Q188" s="11">
        <v>4.9000000000000002E-2</v>
      </c>
    </row>
    <row r="189" spans="1:17" x14ac:dyDescent="0.2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1.4" x14ac:dyDescent="0.2">
      <c r="A190" s="13" t="s">
        <v>14</v>
      </c>
      <c r="B190" s="13" t="s">
        <v>33</v>
      </c>
      <c r="C190" s="15" t="s">
        <v>32</v>
      </c>
      <c r="D190" s="15"/>
      <c r="E190" s="15"/>
      <c r="F190" s="13">
        <v>3</v>
      </c>
      <c r="G190" s="11">
        <v>1.7999999999999999E-2</v>
      </c>
      <c r="H190" s="11"/>
      <c r="I190" s="12"/>
      <c r="J190" s="11">
        <v>2.48</v>
      </c>
      <c r="K190" s="11"/>
      <c r="L190" s="11"/>
      <c r="M190" s="11"/>
      <c r="N190" s="11">
        <v>2.4E-2</v>
      </c>
      <c r="O190" s="11"/>
      <c r="P190" s="11">
        <v>22.4</v>
      </c>
      <c r="Q190" s="11" t="s">
        <v>3</v>
      </c>
    </row>
    <row r="191" spans="1:17" x14ac:dyDescent="0.2">
      <c r="A191" s="13"/>
      <c r="B191" s="13"/>
      <c r="C191" s="14" t="s">
        <v>31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1.4" x14ac:dyDescent="0.2">
      <c r="A192" s="13">
        <v>2013</v>
      </c>
      <c r="B192" s="13">
        <v>507</v>
      </c>
      <c r="C192" s="18" t="s">
        <v>30</v>
      </c>
      <c r="D192" s="15"/>
      <c r="E192" s="15"/>
      <c r="F192" s="13">
        <v>150</v>
      </c>
      <c r="G192" s="11">
        <v>1.1299999999999999</v>
      </c>
      <c r="H192" s="11"/>
      <c r="I192" s="12"/>
      <c r="J192" s="11">
        <v>1</v>
      </c>
      <c r="K192" s="11"/>
      <c r="L192" s="11"/>
      <c r="M192" s="11"/>
      <c r="N192" s="11">
        <v>13.1</v>
      </c>
      <c r="O192" s="11"/>
      <c r="P192" s="11">
        <v>65.3</v>
      </c>
      <c r="Q192" s="22">
        <v>1</v>
      </c>
    </row>
    <row r="193" spans="1:17" x14ac:dyDescent="0.2">
      <c r="A193" s="13"/>
      <c r="B193" s="13"/>
      <c r="C193" s="17" t="s">
        <v>29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22"/>
    </row>
    <row r="194" spans="1:17" ht="13.2" x14ac:dyDescent="0.2">
      <c r="A194" s="10" t="s">
        <v>1</v>
      </c>
      <c r="B194" s="10"/>
      <c r="C194" s="10"/>
      <c r="D194" s="10"/>
      <c r="E194" s="10"/>
      <c r="F194" s="9">
        <f>F192+F190+F188+F186+F184+F182</f>
        <v>345</v>
      </c>
      <c r="G194" s="2">
        <f>G192+G190+G188+G186+G184+G182</f>
        <v>21.698</v>
      </c>
      <c r="H194" s="2"/>
      <c r="I194" s="2">
        <f>J192+J190+J188+J186+J184+J182</f>
        <v>21.840000000000003</v>
      </c>
      <c r="J194" s="2"/>
      <c r="K194" s="2"/>
      <c r="L194" s="2"/>
      <c r="M194" s="3"/>
      <c r="N194" s="21">
        <f>N192+N190+N188+N186+N184+N182</f>
        <v>57.173999999999992</v>
      </c>
      <c r="O194" s="20"/>
      <c r="P194" s="8">
        <f>P192+P190+P188+P186+P184+P182</f>
        <v>511.6</v>
      </c>
      <c r="Q194" s="1">
        <f>Q192+Q190+Q188+Q186+Q184+Q182</f>
        <v>1.2889999999999999</v>
      </c>
    </row>
    <row r="195" spans="1:17" ht="13.8" x14ac:dyDescent="0.2">
      <c r="A195" s="16" t="s">
        <v>28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 ht="12" customHeight="1" x14ac:dyDescent="0.2">
      <c r="A196" s="13" t="s">
        <v>14</v>
      </c>
      <c r="B196" s="13">
        <v>118</v>
      </c>
      <c r="C196" s="18" t="s">
        <v>27</v>
      </c>
      <c r="D196" s="15"/>
      <c r="E196" s="15"/>
      <c r="F196" s="13">
        <v>100</v>
      </c>
      <c r="G196" s="11">
        <v>0.4</v>
      </c>
      <c r="H196" s="11"/>
      <c r="I196" s="12"/>
      <c r="J196" s="11">
        <v>0.4</v>
      </c>
      <c r="K196" s="11"/>
      <c r="L196" s="11"/>
      <c r="M196" s="11"/>
      <c r="N196" s="11">
        <v>9.8000000000000007</v>
      </c>
      <c r="O196" s="11"/>
      <c r="P196" s="11">
        <v>47</v>
      </c>
      <c r="Q196" s="11">
        <v>10</v>
      </c>
    </row>
    <row r="197" spans="1:17" ht="10.5" customHeight="1" x14ac:dyDescent="0.2">
      <c r="A197" s="13"/>
      <c r="B197" s="13"/>
      <c r="C197" s="14"/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.2" x14ac:dyDescent="0.2">
      <c r="A198" s="10" t="s">
        <v>1</v>
      </c>
      <c r="B198" s="10"/>
      <c r="C198" s="10"/>
      <c r="D198" s="10"/>
      <c r="E198" s="10"/>
      <c r="F198" s="9">
        <f>F196</f>
        <v>100</v>
      </c>
      <c r="G198" s="2">
        <f>G196</f>
        <v>0.4</v>
      </c>
      <c r="H198" s="2"/>
      <c r="I198" s="2">
        <f>J196</f>
        <v>0.4</v>
      </c>
      <c r="J198" s="2"/>
      <c r="K198" s="2"/>
      <c r="L198" s="2"/>
      <c r="M198" s="3"/>
      <c r="N198" s="2">
        <f>N196</f>
        <v>9.8000000000000007</v>
      </c>
      <c r="O198" s="2"/>
      <c r="P198" s="1">
        <f>P196</f>
        <v>47</v>
      </c>
      <c r="Q198" s="1">
        <f>Q196</f>
        <v>10</v>
      </c>
    </row>
    <row r="199" spans="1:17" ht="13.8" x14ac:dyDescent="0.2">
      <c r="A199" s="16" t="s">
        <v>26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customHeight="1" x14ac:dyDescent="0.2">
      <c r="A200" s="13">
        <v>2013</v>
      </c>
      <c r="B200" s="13">
        <v>124</v>
      </c>
      <c r="C200" s="18" t="s">
        <v>25</v>
      </c>
      <c r="D200" s="15"/>
      <c r="E200" s="15"/>
      <c r="F200" s="13">
        <v>45</v>
      </c>
      <c r="G200" s="11">
        <v>1.08</v>
      </c>
      <c r="H200" s="11"/>
      <c r="I200" s="12"/>
      <c r="J200" s="11">
        <v>3.2</v>
      </c>
      <c r="K200" s="11"/>
      <c r="L200" s="11"/>
      <c r="M200" s="11"/>
      <c r="N200" s="11">
        <v>4.68</v>
      </c>
      <c r="O200" s="11"/>
      <c r="P200" s="11">
        <v>52</v>
      </c>
      <c r="Q200" s="11">
        <v>3.56</v>
      </c>
    </row>
    <row r="201" spans="1:17" ht="10.5" customHeight="1" x14ac:dyDescent="0.2">
      <c r="A201" s="13"/>
      <c r="B201" s="13"/>
      <c r="C201" s="17" t="s">
        <v>24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2">
      <c r="A202" s="13" t="s">
        <v>14</v>
      </c>
      <c r="B202" s="13">
        <v>165</v>
      </c>
      <c r="C202" s="18" t="s">
        <v>23</v>
      </c>
      <c r="D202" s="15"/>
      <c r="E202" s="15"/>
      <c r="F202" s="13">
        <v>150</v>
      </c>
      <c r="G202" s="11">
        <v>2.91</v>
      </c>
      <c r="H202" s="11"/>
      <c r="I202" s="12"/>
      <c r="J202" s="11">
        <v>3.87</v>
      </c>
      <c r="K202" s="11"/>
      <c r="L202" s="11"/>
      <c r="M202" s="11"/>
      <c r="N202" s="11">
        <v>14.9</v>
      </c>
      <c r="O202" s="11"/>
      <c r="P202" s="11">
        <v>105.8</v>
      </c>
      <c r="Q202" s="11">
        <v>5.8</v>
      </c>
    </row>
    <row r="203" spans="1:17" ht="10.5" customHeight="1" x14ac:dyDescent="0.2">
      <c r="A203" s="13"/>
      <c r="B203" s="13"/>
      <c r="C203" s="19" t="s">
        <v>22</v>
      </c>
      <c r="D203" s="19"/>
      <c r="E203" s="19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2">
      <c r="A204" s="13">
        <v>2021</v>
      </c>
      <c r="B204" s="13">
        <v>297</v>
      </c>
      <c r="C204" s="18" t="s">
        <v>21</v>
      </c>
      <c r="D204" s="15"/>
      <c r="E204" s="15"/>
      <c r="F204" s="13">
        <v>100</v>
      </c>
      <c r="G204" s="11">
        <v>3.8</v>
      </c>
      <c r="H204" s="11"/>
      <c r="I204" s="12"/>
      <c r="J204" s="11">
        <v>0.46</v>
      </c>
      <c r="K204" s="11"/>
      <c r="L204" s="11"/>
      <c r="M204" s="11"/>
      <c r="N204" s="11">
        <v>19.45</v>
      </c>
      <c r="O204" s="11"/>
      <c r="P204" s="11">
        <v>97.11</v>
      </c>
      <c r="Q204" s="11">
        <v>7.0000000000000001E-3</v>
      </c>
    </row>
    <row r="205" spans="1:17" ht="10.5" customHeight="1" x14ac:dyDescent="0.2">
      <c r="A205" s="13"/>
      <c r="B205" s="13"/>
      <c r="C205" s="17" t="s">
        <v>20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2">
      <c r="A206" s="13" t="s">
        <v>14</v>
      </c>
      <c r="B206" s="13">
        <v>417</v>
      </c>
      <c r="C206" s="15" t="s">
        <v>19</v>
      </c>
      <c r="D206" s="15"/>
      <c r="E206" s="15"/>
      <c r="F206" s="13">
        <v>60</v>
      </c>
      <c r="G206" s="11">
        <v>9.0299999999999994</v>
      </c>
      <c r="H206" s="11"/>
      <c r="I206" s="12"/>
      <c r="J206" s="11">
        <v>6.45</v>
      </c>
      <c r="K206" s="11"/>
      <c r="L206" s="11"/>
      <c r="M206" s="11"/>
      <c r="N206" s="11">
        <v>5.6</v>
      </c>
      <c r="O206" s="11"/>
      <c r="P206" s="11">
        <v>114</v>
      </c>
      <c r="Q206" s="11">
        <v>0.52</v>
      </c>
    </row>
    <row r="207" spans="1:17" ht="10.5" customHeight="1" x14ac:dyDescent="0.2">
      <c r="A207" s="13"/>
      <c r="B207" s="13"/>
      <c r="C207" s="14" t="s">
        <v>18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2">
      <c r="A208" s="13" t="s">
        <v>14</v>
      </c>
      <c r="B208" s="13" t="s">
        <v>17</v>
      </c>
      <c r="C208" s="15" t="s">
        <v>16</v>
      </c>
      <c r="D208" s="15"/>
      <c r="E208" s="15"/>
      <c r="F208" s="13">
        <v>25</v>
      </c>
      <c r="G208" s="11">
        <v>1.9</v>
      </c>
      <c r="H208" s="11"/>
      <c r="I208" s="12"/>
      <c r="J208" s="11">
        <v>0.2</v>
      </c>
      <c r="K208" s="11"/>
      <c r="L208" s="11"/>
      <c r="M208" s="11"/>
      <c r="N208" s="11">
        <v>12.25</v>
      </c>
      <c r="O208" s="11"/>
      <c r="P208" s="11">
        <v>58</v>
      </c>
      <c r="Q208" s="11" t="s">
        <v>3</v>
      </c>
    </row>
    <row r="209" spans="1:17" ht="10.5" customHeight="1" x14ac:dyDescent="0.2">
      <c r="A209" s="13"/>
      <c r="B209" s="13"/>
      <c r="C209" s="14" t="s">
        <v>15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2">
      <c r="A210" s="13" t="s">
        <v>14</v>
      </c>
      <c r="B210" s="13" t="s">
        <v>13</v>
      </c>
      <c r="C210" s="15" t="s">
        <v>12</v>
      </c>
      <c r="D210" s="15"/>
      <c r="E210" s="15"/>
      <c r="F210" s="13">
        <v>15</v>
      </c>
      <c r="G210" s="11">
        <v>1</v>
      </c>
      <c r="H210" s="11"/>
      <c r="I210" s="12"/>
      <c r="J210" s="11">
        <v>0.18</v>
      </c>
      <c r="K210" s="11"/>
      <c r="L210" s="11"/>
      <c r="M210" s="11"/>
      <c r="N210" s="11">
        <v>5.01</v>
      </c>
      <c r="O210" s="11"/>
      <c r="P210" s="11">
        <v>26</v>
      </c>
      <c r="Q210" s="11" t="s">
        <v>3</v>
      </c>
    </row>
    <row r="211" spans="1:17" ht="10.5" customHeight="1" x14ac:dyDescent="0.2">
      <c r="A211" s="13"/>
      <c r="B211" s="13"/>
      <c r="C211" s="14" t="s">
        <v>11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2">
      <c r="A212" s="13" t="s">
        <v>10</v>
      </c>
      <c r="B212" s="13">
        <v>527</v>
      </c>
      <c r="C212" s="15" t="s">
        <v>9</v>
      </c>
      <c r="D212" s="15"/>
      <c r="E212" s="15"/>
      <c r="F212" s="13" t="s">
        <v>5</v>
      </c>
      <c r="G212" s="11">
        <v>0.38</v>
      </c>
      <c r="H212" s="11"/>
      <c r="I212" s="12"/>
      <c r="J212" s="11">
        <v>0</v>
      </c>
      <c r="K212" s="11"/>
      <c r="L212" s="11"/>
      <c r="M212" s="11"/>
      <c r="N212" s="11">
        <v>20.3</v>
      </c>
      <c r="O212" s="11"/>
      <c r="P212" s="11">
        <v>82.5</v>
      </c>
      <c r="Q212" s="11">
        <v>0.4</v>
      </c>
    </row>
    <row r="213" spans="1:17" ht="10.5" customHeight="1" x14ac:dyDescent="0.2">
      <c r="A213" s="13"/>
      <c r="B213" s="13"/>
      <c r="C213" s="14" t="s">
        <v>8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3.2" x14ac:dyDescent="0.2">
      <c r="A214" s="10" t="s">
        <v>1</v>
      </c>
      <c r="B214" s="10"/>
      <c r="C214" s="10"/>
      <c r="D214" s="10"/>
      <c r="E214" s="10"/>
      <c r="F214" s="9">
        <f>F212+F210+F208+F206+F204+F202+F200</f>
        <v>545</v>
      </c>
      <c r="G214" s="2">
        <f>G212+G210+G208+G206+G204+G202+G200</f>
        <v>20.100000000000001</v>
      </c>
      <c r="H214" s="2"/>
      <c r="I214" s="2">
        <f>J212+J210+J208+J206+J204+J202+J200</f>
        <v>14.36</v>
      </c>
      <c r="J214" s="2"/>
      <c r="K214" s="2"/>
      <c r="L214" s="2"/>
      <c r="M214" s="3"/>
      <c r="N214" s="2">
        <f>N212+N210+N208+N206+N204+N202+N200</f>
        <v>82.19</v>
      </c>
      <c r="O214" s="2"/>
      <c r="P214" s="8">
        <f>P212+P210+P208+P206+P204+P202+P200</f>
        <v>535.41000000000008</v>
      </c>
      <c r="Q214" s="8">
        <f>Q212+Q210+Q208+Q206+Q202+Q200</f>
        <v>10.28</v>
      </c>
    </row>
    <row r="215" spans="1:17" ht="13.8" x14ac:dyDescent="0.2">
      <c r="A215" s="16" t="s">
        <v>7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ht="12" customHeight="1" x14ac:dyDescent="0.2">
      <c r="A216" s="13">
        <v>2013</v>
      </c>
      <c r="B216" s="13">
        <v>534</v>
      </c>
      <c r="C216" s="15" t="s">
        <v>6</v>
      </c>
      <c r="D216" s="15"/>
      <c r="E216" s="15"/>
      <c r="F216" s="13" t="s">
        <v>5</v>
      </c>
      <c r="G216" s="11">
        <v>4.4000000000000004</v>
      </c>
      <c r="H216" s="11"/>
      <c r="I216" s="12"/>
      <c r="J216" s="11">
        <v>3.8</v>
      </c>
      <c r="K216" s="11"/>
      <c r="L216" s="11"/>
      <c r="M216" s="11"/>
      <c r="N216" s="11">
        <v>7.2</v>
      </c>
      <c r="O216" s="11"/>
      <c r="P216" s="11">
        <v>80</v>
      </c>
      <c r="Q216" s="11">
        <v>2</v>
      </c>
    </row>
    <row r="217" spans="1:17" ht="10.5" customHeight="1" x14ac:dyDescent="0.2">
      <c r="A217" s="13"/>
      <c r="B217" s="13"/>
      <c r="C217" s="14"/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2">
      <c r="A218" s="13">
        <v>2013</v>
      </c>
      <c r="B218" s="13">
        <v>571</v>
      </c>
      <c r="C218" s="15" t="s">
        <v>4</v>
      </c>
      <c r="D218" s="15"/>
      <c r="E218" s="15"/>
      <c r="F218" s="13">
        <v>50</v>
      </c>
      <c r="G218" s="11">
        <v>4.5999999999999996</v>
      </c>
      <c r="H218" s="11"/>
      <c r="I218" s="12"/>
      <c r="J218" s="11">
        <v>1.8</v>
      </c>
      <c r="K218" s="11"/>
      <c r="L218" s="11"/>
      <c r="M218" s="11"/>
      <c r="N218" s="11">
        <v>23.6</v>
      </c>
      <c r="O218" s="11"/>
      <c r="P218" s="11">
        <v>19.5</v>
      </c>
      <c r="Q218" s="11" t="s">
        <v>3</v>
      </c>
    </row>
    <row r="219" spans="1:17" ht="10.5" customHeight="1" x14ac:dyDescent="0.2">
      <c r="A219" s="13"/>
      <c r="B219" s="13"/>
      <c r="C219" s="14" t="s">
        <v>2</v>
      </c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.2" x14ac:dyDescent="0.2">
      <c r="A220" s="10" t="s">
        <v>1</v>
      </c>
      <c r="B220" s="10"/>
      <c r="C220" s="10"/>
      <c r="D220" s="10"/>
      <c r="E220" s="10"/>
      <c r="F220" s="9">
        <f>F218+F216</f>
        <v>200</v>
      </c>
      <c r="G220" s="2">
        <f>G218+G216</f>
        <v>9</v>
      </c>
      <c r="H220" s="2"/>
      <c r="I220" s="2">
        <f>J218+J216</f>
        <v>5.6</v>
      </c>
      <c r="J220" s="2"/>
      <c r="K220" s="2"/>
      <c r="L220" s="2"/>
      <c r="M220" s="3"/>
      <c r="N220" s="2">
        <f>N218+N216</f>
        <v>30.8</v>
      </c>
      <c r="O220" s="2"/>
      <c r="P220" s="8">
        <f>P218+P216</f>
        <v>99.5</v>
      </c>
      <c r="Q220" s="8">
        <f>Q218+Q216</f>
        <v>2</v>
      </c>
    </row>
    <row r="221" spans="1:17" ht="13.2" x14ac:dyDescent="0.2">
      <c r="A221" s="7" t="s">
        <v>0</v>
      </c>
      <c r="B221" s="6"/>
      <c r="C221" s="6"/>
      <c r="D221" s="6"/>
      <c r="E221" s="5"/>
      <c r="F221" s="4">
        <f>F220+F214+F198+F194</f>
        <v>1190</v>
      </c>
      <c r="G221" s="2">
        <f>G220+G214+G198+G194</f>
        <v>51.198</v>
      </c>
      <c r="H221" s="2"/>
      <c r="I221" s="2">
        <f>I214+I198+I194</f>
        <v>36.6</v>
      </c>
      <c r="J221" s="2"/>
      <c r="K221" s="2"/>
      <c r="L221" s="2"/>
      <c r="M221" s="3"/>
      <c r="N221" s="2">
        <f>N214+N198+N194</f>
        <v>149.16399999999999</v>
      </c>
      <c r="O221" s="2"/>
      <c r="P221" s="1">
        <f>P214+P198+P194</f>
        <v>1094.0100000000002</v>
      </c>
      <c r="Q221" s="1">
        <f>Q220+Q214+Q198+Q194</f>
        <v>23.569000000000003</v>
      </c>
    </row>
  </sheetData>
  <mergeCells count="938">
    <mergeCell ref="A133:A134"/>
    <mergeCell ref="B133:B134"/>
    <mergeCell ref="J184:M185"/>
    <mergeCell ref="N184:O185"/>
    <mergeCell ref="P184:P185"/>
    <mergeCell ref="Q184:Q185"/>
    <mergeCell ref="C185:E185"/>
    <mergeCell ref="A127:A128"/>
    <mergeCell ref="B127:B128"/>
    <mergeCell ref="C127:E127"/>
    <mergeCell ref="F127:F128"/>
    <mergeCell ref="G127:H128"/>
    <mergeCell ref="A184:A185"/>
    <mergeCell ref="B184:B185"/>
    <mergeCell ref="C184:E184"/>
    <mergeCell ref="F184:F185"/>
    <mergeCell ref="G184:H185"/>
    <mergeCell ref="I184:I185"/>
    <mergeCell ref="J78:M79"/>
    <mergeCell ref="N78:O79"/>
    <mergeCell ref="P78:P79"/>
    <mergeCell ref="A22:A23"/>
    <mergeCell ref="B22:B23"/>
    <mergeCell ref="Q127:Q128"/>
    <mergeCell ref="C128:E128"/>
    <mergeCell ref="I127:I128"/>
    <mergeCell ref="J127:M128"/>
    <mergeCell ref="N127:O128"/>
    <mergeCell ref="A78:A79"/>
    <mergeCell ref="B78:B79"/>
    <mergeCell ref="C78:E78"/>
    <mergeCell ref="F78:F79"/>
    <mergeCell ref="G78:H79"/>
    <mergeCell ref="I78:I79"/>
    <mergeCell ref="Q78:Q79"/>
    <mergeCell ref="C79:E79"/>
    <mergeCell ref="A16:A17"/>
    <mergeCell ref="B16:B17"/>
    <mergeCell ref="C16:E16"/>
    <mergeCell ref="F16:F17"/>
    <mergeCell ref="G16:H17"/>
    <mergeCell ref="I16:I17"/>
    <mergeCell ref="J16:M17"/>
    <mergeCell ref="N16:O17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C21:E21"/>
    <mergeCell ref="I14:I15"/>
    <mergeCell ref="J14:M15"/>
    <mergeCell ref="N14:O15"/>
    <mergeCell ref="P14:P15"/>
    <mergeCell ref="Q14:Q15"/>
    <mergeCell ref="C15:E15"/>
    <mergeCell ref="P16:P17"/>
    <mergeCell ref="Q16:Q17"/>
    <mergeCell ref="C17:E17"/>
    <mergeCell ref="A18:A19"/>
    <mergeCell ref="B18:B19"/>
    <mergeCell ref="C18:E18"/>
    <mergeCell ref="F18:F19"/>
    <mergeCell ref="G18:H19"/>
    <mergeCell ref="A20:A21"/>
    <mergeCell ref="B20:B21"/>
    <mergeCell ref="C20:E20"/>
    <mergeCell ref="F20:F21"/>
    <mergeCell ref="G20:H21"/>
    <mergeCell ref="I18:I19"/>
    <mergeCell ref="I20:I21"/>
    <mergeCell ref="J20:M21"/>
    <mergeCell ref="N20:O21"/>
    <mergeCell ref="P20:P21"/>
    <mergeCell ref="Q20:Q21"/>
    <mergeCell ref="J22:M23"/>
    <mergeCell ref="N22:O23"/>
    <mergeCell ref="P22:P23"/>
    <mergeCell ref="Q22:Q23"/>
    <mergeCell ref="C23:E23"/>
    <mergeCell ref="J18:M19"/>
    <mergeCell ref="N18:O19"/>
    <mergeCell ref="P18:P19"/>
    <mergeCell ref="Q18:Q19"/>
    <mergeCell ref="C19:E19"/>
    <mergeCell ref="B24:B25"/>
    <mergeCell ref="C24:E24"/>
    <mergeCell ref="F24:F25"/>
    <mergeCell ref="G24:H25"/>
    <mergeCell ref="I24:I25"/>
    <mergeCell ref="I22:I23"/>
    <mergeCell ref="C22:E22"/>
    <mergeCell ref="F22:F23"/>
    <mergeCell ref="G22:H23"/>
    <mergeCell ref="J24:M25"/>
    <mergeCell ref="N24:O25"/>
    <mergeCell ref="P24:P25"/>
    <mergeCell ref="Q24:Q25"/>
    <mergeCell ref="C25:E25"/>
    <mergeCell ref="A26:E26"/>
    <mergeCell ref="G26:H26"/>
    <mergeCell ref="I26:L26"/>
    <mergeCell ref="N26:O26"/>
    <mergeCell ref="A24:A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P32:P33"/>
    <mergeCell ref="Q32:Q33"/>
    <mergeCell ref="C33:E33"/>
    <mergeCell ref="Q28:Q29"/>
    <mergeCell ref="C29:E29"/>
    <mergeCell ref="A30:E30"/>
    <mergeCell ref="G30:H30"/>
    <mergeCell ref="I30:L30"/>
    <mergeCell ref="N30:O30"/>
    <mergeCell ref="P34:P35"/>
    <mergeCell ref="A31:Q31"/>
    <mergeCell ref="A32:A33"/>
    <mergeCell ref="B32:B33"/>
    <mergeCell ref="C32:E32"/>
    <mergeCell ref="F32:F33"/>
    <mergeCell ref="G32:H33"/>
    <mergeCell ref="I32:I33"/>
    <mergeCell ref="J32:M33"/>
    <mergeCell ref="N32:O33"/>
    <mergeCell ref="Q34:Q35"/>
    <mergeCell ref="C35:E35"/>
    <mergeCell ref="A34:A35"/>
    <mergeCell ref="B34:B35"/>
    <mergeCell ref="C34:E34"/>
    <mergeCell ref="F34:F35"/>
    <mergeCell ref="G34:H35"/>
    <mergeCell ref="I34:I35"/>
    <mergeCell ref="J34:M35"/>
    <mergeCell ref="N34:O35"/>
    <mergeCell ref="Q38:Q39"/>
    <mergeCell ref="C39:E39"/>
    <mergeCell ref="J36:M37"/>
    <mergeCell ref="N36:O37"/>
    <mergeCell ref="P36:P37"/>
    <mergeCell ref="Q36:Q37"/>
    <mergeCell ref="C37:E37"/>
    <mergeCell ref="I36:I37"/>
    <mergeCell ref="I38:I39"/>
    <mergeCell ref="J38:M39"/>
    <mergeCell ref="N38:O39"/>
    <mergeCell ref="P38:P39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N46:O46"/>
    <mergeCell ref="A44:A45"/>
    <mergeCell ref="B44:B45"/>
    <mergeCell ref="C44:E44"/>
    <mergeCell ref="F44:F45"/>
    <mergeCell ref="G44:H45"/>
    <mergeCell ref="I44:I45"/>
    <mergeCell ref="Q48:Q49"/>
    <mergeCell ref="C49:E49"/>
    <mergeCell ref="J44:M45"/>
    <mergeCell ref="N44:O45"/>
    <mergeCell ref="P44:P45"/>
    <mergeCell ref="Q44:Q45"/>
    <mergeCell ref="C45:E45"/>
    <mergeCell ref="A46:E46"/>
    <mergeCell ref="G46:H46"/>
    <mergeCell ref="I46:L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I52:L52"/>
    <mergeCell ref="N52:O52"/>
    <mergeCell ref="A53:Q53"/>
    <mergeCell ref="A54:A55"/>
    <mergeCell ref="B54:B55"/>
    <mergeCell ref="C54:E54"/>
    <mergeCell ref="F54:F55"/>
    <mergeCell ref="G54:H55"/>
    <mergeCell ref="I54:I55"/>
    <mergeCell ref="I50:I51"/>
    <mergeCell ref="J50:M51"/>
    <mergeCell ref="N50:O51"/>
    <mergeCell ref="Q58:Q59"/>
    <mergeCell ref="C59:E59"/>
    <mergeCell ref="P50:P51"/>
    <mergeCell ref="Q50:Q51"/>
    <mergeCell ref="C51:E51"/>
    <mergeCell ref="A52:E52"/>
    <mergeCell ref="G52:H52"/>
    <mergeCell ref="G56:H57"/>
    <mergeCell ref="A50:A51"/>
    <mergeCell ref="B50:B51"/>
    <mergeCell ref="C50:E50"/>
    <mergeCell ref="F50:F51"/>
    <mergeCell ref="G50:H51"/>
    <mergeCell ref="C57:E57"/>
    <mergeCell ref="A58:A59"/>
    <mergeCell ref="B58:B59"/>
    <mergeCell ref="C58:E58"/>
    <mergeCell ref="F58:F59"/>
    <mergeCell ref="G58:H59"/>
    <mergeCell ref="A56:A57"/>
    <mergeCell ref="B56:B57"/>
    <mergeCell ref="C56:E56"/>
    <mergeCell ref="F56:F57"/>
    <mergeCell ref="E68:G68"/>
    <mergeCell ref="J54:M55"/>
    <mergeCell ref="N54:O55"/>
    <mergeCell ref="P54:P55"/>
    <mergeCell ref="Q54:Q55"/>
    <mergeCell ref="C55:E55"/>
    <mergeCell ref="A60:E60"/>
    <mergeCell ref="G60:H60"/>
    <mergeCell ref="I60:L60"/>
    <mergeCell ref="N60:O60"/>
    <mergeCell ref="I56:I57"/>
    <mergeCell ref="J56:M57"/>
    <mergeCell ref="N56:O57"/>
    <mergeCell ref="N58:O59"/>
    <mergeCell ref="P58:P59"/>
    <mergeCell ref="L65:R65"/>
    <mergeCell ref="P56:P57"/>
    <mergeCell ref="Q56:Q57"/>
    <mergeCell ref="I58:I59"/>
    <mergeCell ref="J58:M59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I76:I77"/>
    <mergeCell ref="J76:M77"/>
    <mergeCell ref="N76:O77"/>
    <mergeCell ref="P76:P77"/>
    <mergeCell ref="Q76:Q77"/>
    <mergeCell ref="C77:E77"/>
    <mergeCell ref="D69:J69"/>
    <mergeCell ref="B71:P71"/>
    <mergeCell ref="B61:E61"/>
    <mergeCell ref="G61:H61"/>
    <mergeCell ref="I61:L61"/>
    <mergeCell ref="N61:O61"/>
    <mergeCell ref="L63:R63"/>
    <mergeCell ref="L64:R64"/>
    <mergeCell ref="L66:R66"/>
    <mergeCell ref="L67:R67"/>
    <mergeCell ref="I84:I85"/>
    <mergeCell ref="J84:M85"/>
    <mergeCell ref="N84:O85"/>
    <mergeCell ref="P84:P85"/>
    <mergeCell ref="A82:A83"/>
    <mergeCell ref="B82:B83"/>
    <mergeCell ref="C82:E82"/>
    <mergeCell ref="F82:F83"/>
    <mergeCell ref="A84:A85"/>
    <mergeCell ref="B84:B85"/>
    <mergeCell ref="C84:E84"/>
    <mergeCell ref="F84:F85"/>
    <mergeCell ref="G84:H85"/>
    <mergeCell ref="A80:A81"/>
    <mergeCell ref="B80:B81"/>
    <mergeCell ref="C80:E80"/>
    <mergeCell ref="F80:F81"/>
    <mergeCell ref="G80:H81"/>
    <mergeCell ref="A73:A74"/>
    <mergeCell ref="B73:B74"/>
    <mergeCell ref="C73:E74"/>
    <mergeCell ref="F73:F74"/>
    <mergeCell ref="G73:N73"/>
    <mergeCell ref="O73:P74"/>
    <mergeCell ref="J86:M87"/>
    <mergeCell ref="N86:O87"/>
    <mergeCell ref="P86:P87"/>
    <mergeCell ref="Q86:Q87"/>
    <mergeCell ref="C87:E87"/>
    <mergeCell ref="G82:H83"/>
    <mergeCell ref="I82:I83"/>
    <mergeCell ref="J82:M83"/>
    <mergeCell ref="N82:O83"/>
    <mergeCell ref="P82:P83"/>
    <mergeCell ref="Q84:Q85"/>
    <mergeCell ref="C85:E85"/>
    <mergeCell ref="J80:M81"/>
    <mergeCell ref="N80:O81"/>
    <mergeCell ref="P80:P81"/>
    <mergeCell ref="Q80:Q81"/>
    <mergeCell ref="C81:E81"/>
    <mergeCell ref="I80:I81"/>
    <mergeCell ref="Q82:Q83"/>
    <mergeCell ref="C83:E83"/>
    <mergeCell ref="A88:E88"/>
    <mergeCell ref="G88:H88"/>
    <mergeCell ref="I88:L88"/>
    <mergeCell ref="N88:O88"/>
    <mergeCell ref="A86:A87"/>
    <mergeCell ref="B86:B87"/>
    <mergeCell ref="C86:E86"/>
    <mergeCell ref="F86:F87"/>
    <mergeCell ref="G86:H87"/>
    <mergeCell ref="I86:I87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P90:P91"/>
    <mergeCell ref="N94:O95"/>
    <mergeCell ref="P94:P95"/>
    <mergeCell ref="A93:Q93"/>
    <mergeCell ref="Q90:Q91"/>
    <mergeCell ref="C91:E91"/>
    <mergeCell ref="A92:E92"/>
    <mergeCell ref="G92:H92"/>
    <mergeCell ref="I92:L92"/>
    <mergeCell ref="N92:O92"/>
    <mergeCell ref="B94:B95"/>
    <mergeCell ref="C94:E94"/>
    <mergeCell ref="F94:F95"/>
    <mergeCell ref="G94:H95"/>
    <mergeCell ref="I94:I95"/>
    <mergeCell ref="J94:M95"/>
    <mergeCell ref="Q94:Q95"/>
    <mergeCell ref="C95:E95"/>
    <mergeCell ref="A96:A97"/>
    <mergeCell ref="B96:B97"/>
    <mergeCell ref="C96:E96"/>
    <mergeCell ref="F96:F97"/>
    <mergeCell ref="G96:H97"/>
    <mergeCell ref="I96:I97"/>
    <mergeCell ref="J96:M97"/>
    <mergeCell ref="A94:A95"/>
    <mergeCell ref="P100:P101"/>
    <mergeCell ref="Q100:Q101"/>
    <mergeCell ref="C101:E101"/>
    <mergeCell ref="J98:M99"/>
    <mergeCell ref="N98:O99"/>
    <mergeCell ref="P98:P99"/>
    <mergeCell ref="P96:P97"/>
    <mergeCell ref="Q96:Q97"/>
    <mergeCell ref="C97:E97"/>
    <mergeCell ref="A98:A99"/>
    <mergeCell ref="B98:B99"/>
    <mergeCell ref="C98:E98"/>
    <mergeCell ref="F98:F99"/>
    <mergeCell ref="G98:H99"/>
    <mergeCell ref="I98:I99"/>
    <mergeCell ref="A100:A101"/>
    <mergeCell ref="B100:B101"/>
    <mergeCell ref="C100:E100"/>
    <mergeCell ref="F100:F101"/>
    <mergeCell ref="G100:H101"/>
    <mergeCell ref="N96:O97"/>
    <mergeCell ref="I100:I101"/>
    <mergeCell ref="J100:M101"/>
    <mergeCell ref="N100:O101"/>
    <mergeCell ref="P104:P105"/>
    <mergeCell ref="Q104:Q105"/>
    <mergeCell ref="C105:E105"/>
    <mergeCell ref="J102:M103"/>
    <mergeCell ref="N102:O103"/>
    <mergeCell ref="P102:P103"/>
    <mergeCell ref="Q102:Q103"/>
    <mergeCell ref="C103:E103"/>
    <mergeCell ref="I102:I103"/>
    <mergeCell ref="A104:A105"/>
    <mergeCell ref="B104:B105"/>
    <mergeCell ref="C104:E104"/>
    <mergeCell ref="F104:F105"/>
    <mergeCell ref="G104:H105"/>
    <mergeCell ref="A102:A103"/>
    <mergeCell ref="B102:B103"/>
    <mergeCell ref="C102:E102"/>
    <mergeCell ref="F102:F103"/>
    <mergeCell ref="G102:H103"/>
    <mergeCell ref="B106:B107"/>
    <mergeCell ref="C106:E106"/>
    <mergeCell ref="F106:F107"/>
    <mergeCell ref="G106:H107"/>
    <mergeCell ref="I106:I107"/>
    <mergeCell ref="Q98:Q99"/>
    <mergeCell ref="C99:E99"/>
    <mergeCell ref="I104:I105"/>
    <mergeCell ref="J104:M105"/>
    <mergeCell ref="N104:O105"/>
    <mergeCell ref="J106:M107"/>
    <mergeCell ref="N106:O107"/>
    <mergeCell ref="P106:P107"/>
    <mergeCell ref="Q106:Q107"/>
    <mergeCell ref="C107:E107"/>
    <mergeCell ref="A108:E108"/>
    <mergeCell ref="G108:H108"/>
    <mergeCell ref="I108:L108"/>
    <mergeCell ref="N108:O108"/>
    <mergeCell ref="A106:A107"/>
    <mergeCell ref="A109:Q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A112:A113"/>
    <mergeCell ref="B112:B113"/>
    <mergeCell ref="C112:E112"/>
    <mergeCell ref="F112:F113"/>
    <mergeCell ref="G112:H113"/>
    <mergeCell ref="I112:I113"/>
    <mergeCell ref="J112:M113"/>
    <mergeCell ref="N112:O113"/>
    <mergeCell ref="P112:P113"/>
    <mergeCell ref="Q112:Q113"/>
    <mergeCell ref="C113:E113"/>
    <mergeCell ref="A114:E114"/>
    <mergeCell ref="G114:H114"/>
    <mergeCell ref="I114:L114"/>
    <mergeCell ref="N114:O114"/>
    <mergeCell ref="B115:E115"/>
    <mergeCell ref="G115:H115"/>
    <mergeCell ref="I115:L115"/>
    <mergeCell ref="N115:O115"/>
    <mergeCell ref="E117:G117"/>
    <mergeCell ref="D118:J118"/>
    <mergeCell ref="B120:P120"/>
    <mergeCell ref="A122:A123"/>
    <mergeCell ref="B122:B123"/>
    <mergeCell ref="C122:E123"/>
    <mergeCell ref="F122:F123"/>
    <mergeCell ref="G122:N122"/>
    <mergeCell ref="O122:P123"/>
    <mergeCell ref="Q122:Q123"/>
    <mergeCell ref="G123:H123"/>
    <mergeCell ref="I123:L123"/>
    <mergeCell ref="M123:N123"/>
    <mergeCell ref="A124:Q124"/>
    <mergeCell ref="A125:A126"/>
    <mergeCell ref="B125:B126"/>
    <mergeCell ref="C125:E125"/>
    <mergeCell ref="F125:F126"/>
    <mergeCell ref="G125:H126"/>
    <mergeCell ref="C132:E132"/>
    <mergeCell ref="I125:I126"/>
    <mergeCell ref="J125:M126"/>
    <mergeCell ref="N125:O126"/>
    <mergeCell ref="P125:P126"/>
    <mergeCell ref="Q125:Q126"/>
    <mergeCell ref="C126:E126"/>
    <mergeCell ref="P127:P128"/>
    <mergeCell ref="A129:A130"/>
    <mergeCell ref="B129:B130"/>
    <mergeCell ref="C129:E129"/>
    <mergeCell ref="F129:F130"/>
    <mergeCell ref="G129:H130"/>
    <mergeCell ref="A131:A132"/>
    <mergeCell ref="B131:B132"/>
    <mergeCell ref="C131:E131"/>
    <mergeCell ref="F131:F132"/>
    <mergeCell ref="G131:H132"/>
    <mergeCell ref="I129:I130"/>
    <mergeCell ref="I131:I132"/>
    <mergeCell ref="J131:M132"/>
    <mergeCell ref="N131:O132"/>
    <mergeCell ref="P131:P132"/>
    <mergeCell ref="Q131:Q132"/>
    <mergeCell ref="J133:M134"/>
    <mergeCell ref="N133:O134"/>
    <mergeCell ref="P133:P134"/>
    <mergeCell ref="Q133:Q134"/>
    <mergeCell ref="C134:E134"/>
    <mergeCell ref="J129:M130"/>
    <mergeCell ref="N129:O130"/>
    <mergeCell ref="P129:P130"/>
    <mergeCell ref="Q129:Q130"/>
    <mergeCell ref="C130:E130"/>
    <mergeCell ref="B135:B136"/>
    <mergeCell ref="C135:E135"/>
    <mergeCell ref="F135:F136"/>
    <mergeCell ref="G135:H136"/>
    <mergeCell ref="I135:I136"/>
    <mergeCell ref="I133:I134"/>
    <mergeCell ref="C133:E133"/>
    <mergeCell ref="F133:F134"/>
    <mergeCell ref="G133:H134"/>
    <mergeCell ref="J135:M136"/>
    <mergeCell ref="N135:O136"/>
    <mergeCell ref="P135:P136"/>
    <mergeCell ref="Q135:Q136"/>
    <mergeCell ref="C136:E136"/>
    <mergeCell ref="A137:E137"/>
    <mergeCell ref="G137:H137"/>
    <mergeCell ref="I137:L137"/>
    <mergeCell ref="N137:O137"/>
    <mergeCell ref="A135:A136"/>
    <mergeCell ref="A138:Q138"/>
    <mergeCell ref="A139:A140"/>
    <mergeCell ref="B139:B140"/>
    <mergeCell ref="C139:E139"/>
    <mergeCell ref="F139:F140"/>
    <mergeCell ref="G139:H140"/>
    <mergeCell ref="I139:I140"/>
    <mergeCell ref="J139:M140"/>
    <mergeCell ref="N139:O140"/>
    <mergeCell ref="P139:P140"/>
    <mergeCell ref="P143:P144"/>
    <mergeCell ref="Q143:Q144"/>
    <mergeCell ref="C144:E144"/>
    <mergeCell ref="Q139:Q140"/>
    <mergeCell ref="C140:E140"/>
    <mergeCell ref="A141:E141"/>
    <mergeCell ref="G141:H141"/>
    <mergeCell ref="I141:L141"/>
    <mergeCell ref="N141:O141"/>
    <mergeCell ref="P145:P146"/>
    <mergeCell ref="A142:Q142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Q145:Q146"/>
    <mergeCell ref="C146:E146"/>
    <mergeCell ref="A145:A146"/>
    <mergeCell ref="B145:B146"/>
    <mergeCell ref="C145:E145"/>
    <mergeCell ref="F145:F146"/>
    <mergeCell ref="G145:H146"/>
    <mergeCell ref="I145:I146"/>
    <mergeCell ref="J145:M146"/>
    <mergeCell ref="N145:O146"/>
    <mergeCell ref="Q149:Q150"/>
    <mergeCell ref="C150:E150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A153:A154"/>
    <mergeCell ref="B153:B154"/>
    <mergeCell ref="C153:E153"/>
    <mergeCell ref="F153:F154"/>
    <mergeCell ref="G153:H154"/>
    <mergeCell ref="A151:A152"/>
    <mergeCell ref="B151:B152"/>
    <mergeCell ref="C151:E151"/>
    <mergeCell ref="F151:F152"/>
    <mergeCell ref="G151:H152"/>
    <mergeCell ref="J151:M152"/>
    <mergeCell ref="N151:O152"/>
    <mergeCell ref="P151:P152"/>
    <mergeCell ref="Q151:Q152"/>
    <mergeCell ref="C152:E152"/>
    <mergeCell ref="I151:I152"/>
    <mergeCell ref="I153:I154"/>
    <mergeCell ref="J153:M154"/>
    <mergeCell ref="N153:O154"/>
    <mergeCell ref="P153:P154"/>
    <mergeCell ref="Q153:Q154"/>
    <mergeCell ref="C154:E154"/>
    <mergeCell ref="N157:O157"/>
    <mergeCell ref="A155:A156"/>
    <mergeCell ref="B155:B156"/>
    <mergeCell ref="C155:E155"/>
    <mergeCell ref="F155:F156"/>
    <mergeCell ref="G155:H156"/>
    <mergeCell ref="I155:I156"/>
    <mergeCell ref="Q159:Q160"/>
    <mergeCell ref="C160:E160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N163:O163"/>
    <mergeCell ref="A164:Q164"/>
    <mergeCell ref="A165:A166"/>
    <mergeCell ref="B165:B166"/>
    <mergeCell ref="C165:E165"/>
    <mergeCell ref="F165:F166"/>
    <mergeCell ref="G165:H166"/>
    <mergeCell ref="I165:I166"/>
    <mergeCell ref="J161:M162"/>
    <mergeCell ref="N161:O162"/>
    <mergeCell ref="Q169:Q170"/>
    <mergeCell ref="C170:E170"/>
    <mergeCell ref="P161:P162"/>
    <mergeCell ref="Q161:Q162"/>
    <mergeCell ref="C162:E162"/>
    <mergeCell ref="A163:E163"/>
    <mergeCell ref="G163:H163"/>
    <mergeCell ref="I163:L163"/>
    <mergeCell ref="A161:A162"/>
    <mergeCell ref="B161:B162"/>
    <mergeCell ref="C161:E161"/>
    <mergeCell ref="F161:F162"/>
    <mergeCell ref="G161:H162"/>
    <mergeCell ref="I161:I162"/>
    <mergeCell ref="J169:M170"/>
    <mergeCell ref="A167:A168"/>
    <mergeCell ref="B167:B168"/>
    <mergeCell ref="C167:E167"/>
    <mergeCell ref="F167:F168"/>
    <mergeCell ref="G167:H168"/>
    <mergeCell ref="N171:O171"/>
    <mergeCell ref="P167:P168"/>
    <mergeCell ref="Q167:Q168"/>
    <mergeCell ref="C168:E168"/>
    <mergeCell ref="A169:A170"/>
    <mergeCell ref="B169:B170"/>
    <mergeCell ref="C169:E169"/>
    <mergeCell ref="F169:F170"/>
    <mergeCell ref="G169:H170"/>
    <mergeCell ref="I169:I170"/>
    <mergeCell ref="E174:G174"/>
    <mergeCell ref="D175:J175"/>
    <mergeCell ref="J165:M166"/>
    <mergeCell ref="N165:O166"/>
    <mergeCell ref="P165:P166"/>
    <mergeCell ref="Q165:Q166"/>
    <mergeCell ref="C166:E166"/>
    <mergeCell ref="A171:E171"/>
    <mergeCell ref="G171:H171"/>
    <mergeCell ref="I171:L171"/>
    <mergeCell ref="A179:A180"/>
    <mergeCell ref="B179:B180"/>
    <mergeCell ref="C179:E180"/>
    <mergeCell ref="F179:F180"/>
    <mergeCell ref="G179:N179"/>
    <mergeCell ref="O179:P180"/>
    <mergeCell ref="I167:I168"/>
    <mergeCell ref="J167:M168"/>
    <mergeCell ref="N167:O168"/>
    <mergeCell ref="N169:O170"/>
    <mergeCell ref="P169:P170"/>
    <mergeCell ref="B177:P177"/>
    <mergeCell ref="A172:E172"/>
    <mergeCell ref="G172:H172"/>
    <mergeCell ref="I172:L172"/>
    <mergeCell ref="N172:O172"/>
    <mergeCell ref="Q179:Q180"/>
    <mergeCell ref="G180:H180"/>
    <mergeCell ref="I180:L180"/>
    <mergeCell ref="M180:N180"/>
    <mergeCell ref="A181:Q181"/>
    <mergeCell ref="A182:A183"/>
    <mergeCell ref="B182:B183"/>
    <mergeCell ref="C182:E182"/>
    <mergeCell ref="F182:F183"/>
    <mergeCell ref="G182:H183"/>
    <mergeCell ref="I182:I183"/>
    <mergeCell ref="J182:M183"/>
    <mergeCell ref="N182:O183"/>
    <mergeCell ref="P182:P183"/>
    <mergeCell ref="Q182:Q183"/>
    <mergeCell ref="C183:E183"/>
    <mergeCell ref="A188:A189"/>
    <mergeCell ref="B188:B189"/>
    <mergeCell ref="C188:E188"/>
    <mergeCell ref="F188:F189"/>
    <mergeCell ref="G188:H189"/>
    <mergeCell ref="C189:E189"/>
    <mergeCell ref="A190:A191"/>
    <mergeCell ref="B190:B191"/>
    <mergeCell ref="C190:E190"/>
    <mergeCell ref="F190:F191"/>
    <mergeCell ref="G190:H191"/>
    <mergeCell ref="A186:A187"/>
    <mergeCell ref="B186:B187"/>
    <mergeCell ref="C186:E186"/>
    <mergeCell ref="F186:F187"/>
    <mergeCell ref="G186:H187"/>
    <mergeCell ref="I186:I187"/>
    <mergeCell ref="I188:I189"/>
    <mergeCell ref="J188:M189"/>
    <mergeCell ref="N188:O189"/>
    <mergeCell ref="P188:P189"/>
    <mergeCell ref="Q188:Q189"/>
    <mergeCell ref="J190:M191"/>
    <mergeCell ref="N190:O191"/>
    <mergeCell ref="P190:P191"/>
    <mergeCell ref="Q190:Q191"/>
    <mergeCell ref="C191:E191"/>
    <mergeCell ref="J186:M187"/>
    <mergeCell ref="N186:O187"/>
    <mergeCell ref="P186:P187"/>
    <mergeCell ref="Q186:Q187"/>
    <mergeCell ref="C187:E187"/>
    <mergeCell ref="B192:B193"/>
    <mergeCell ref="C192:E192"/>
    <mergeCell ref="F192:F193"/>
    <mergeCell ref="G192:H193"/>
    <mergeCell ref="I192:I193"/>
    <mergeCell ref="I190:I191"/>
    <mergeCell ref="J192:M193"/>
    <mergeCell ref="N192:O193"/>
    <mergeCell ref="P192:P193"/>
    <mergeCell ref="Q192:Q193"/>
    <mergeCell ref="C193:E193"/>
    <mergeCell ref="A194:E194"/>
    <mergeCell ref="G194:H194"/>
    <mergeCell ref="I194:L194"/>
    <mergeCell ref="N194:O194"/>
    <mergeCell ref="A192:A193"/>
    <mergeCell ref="A195:Q195"/>
    <mergeCell ref="A196:A197"/>
    <mergeCell ref="B196:B197"/>
    <mergeCell ref="C196:E196"/>
    <mergeCell ref="F196:F197"/>
    <mergeCell ref="G196:H197"/>
    <mergeCell ref="I196:I197"/>
    <mergeCell ref="J196:M197"/>
    <mergeCell ref="N196:O197"/>
    <mergeCell ref="P196:P197"/>
    <mergeCell ref="N200:O201"/>
    <mergeCell ref="P200:P201"/>
    <mergeCell ref="A199:Q199"/>
    <mergeCell ref="Q196:Q197"/>
    <mergeCell ref="C197:E197"/>
    <mergeCell ref="A198:E198"/>
    <mergeCell ref="G198:H198"/>
    <mergeCell ref="I198:L198"/>
    <mergeCell ref="N198:O198"/>
    <mergeCell ref="B200:B201"/>
    <mergeCell ref="C200:E200"/>
    <mergeCell ref="F200:F201"/>
    <mergeCell ref="G200:H201"/>
    <mergeCell ref="I200:I201"/>
    <mergeCell ref="J200:M201"/>
    <mergeCell ref="Q200:Q201"/>
    <mergeCell ref="C201:E201"/>
    <mergeCell ref="A202:A203"/>
    <mergeCell ref="B202:B203"/>
    <mergeCell ref="C202:E202"/>
    <mergeCell ref="F202:F203"/>
    <mergeCell ref="G202:H203"/>
    <mergeCell ref="I202:I203"/>
    <mergeCell ref="J202:M203"/>
    <mergeCell ref="A200:A201"/>
    <mergeCell ref="P206:P207"/>
    <mergeCell ref="Q206:Q207"/>
    <mergeCell ref="C207:E207"/>
    <mergeCell ref="J204:M205"/>
    <mergeCell ref="N204:O205"/>
    <mergeCell ref="P204:P205"/>
    <mergeCell ref="P202:P203"/>
    <mergeCell ref="Q202:Q203"/>
    <mergeCell ref="C203:E203"/>
    <mergeCell ref="A204:A205"/>
    <mergeCell ref="B204:B205"/>
    <mergeCell ref="C204:E204"/>
    <mergeCell ref="F204:F205"/>
    <mergeCell ref="G204:H205"/>
    <mergeCell ref="I204:I205"/>
    <mergeCell ref="A206:A207"/>
    <mergeCell ref="B206:B207"/>
    <mergeCell ref="C206:E206"/>
    <mergeCell ref="F206:F207"/>
    <mergeCell ref="G206:H207"/>
    <mergeCell ref="N202:O203"/>
    <mergeCell ref="I206:I207"/>
    <mergeCell ref="J206:M207"/>
    <mergeCell ref="N206:O207"/>
    <mergeCell ref="Q210:Q211"/>
    <mergeCell ref="C211:E211"/>
    <mergeCell ref="J208:M209"/>
    <mergeCell ref="N208:O209"/>
    <mergeCell ref="P208:P209"/>
    <mergeCell ref="Q208:Q209"/>
    <mergeCell ref="C209:E209"/>
    <mergeCell ref="I208:I209"/>
    <mergeCell ref="F208:F209"/>
    <mergeCell ref="G208:H209"/>
    <mergeCell ref="I210:I211"/>
    <mergeCell ref="J210:M211"/>
    <mergeCell ref="N210:O211"/>
    <mergeCell ref="P210:P211"/>
    <mergeCell ref="Q204:Q205"/>
    <mergeCell ref="C205:E205"/>
    <mergeCell ref="A210:A211"/>
    <mergeCell ref="B210:B211"/>
    <mergeCell ref="C210:E210"/>
    <mergeCell ref="F210:F211"/>
    <mergeCell ref="G210:H211"/>
    <mergeCell ref="A208:A209"/>
    <mergeCell ref="B208:B209"/>
    <mergeCell ref="C208:E208"/>
    <mergeCell ref="A212:A213"/>
    <mergeCell ref="B212:B213"/>
    <mergeCell ref="C212:E212"/>
    <mergeCell ref="F212:F213"/>
    <mergeCell ref="G212:H213"/>
    <mergeCell ref="I212:I213"/>
    <mergeCell ref="J212:M213"/>
    <mergeCell ref="N212:O213"/>
    <mergeCell ref="P212:P213"/>
    <mergeCell ref="A215:Q215"/>
    <mergeCell ref="Q212:Q213"/>
    <mergeCell ref="C213:E213"/>
    <mergeCell ref="A214:E214"/>
    <mergeCell ref="G214:H214"/>
    <mergeCell ref="I214:L214"/>
    <mergeCell ref="N214:O214"/>
    <mergeCell ref="N216:O217"/>
    <mergeCell ref="P216:P217"/>
    <mergeCell ref="P218:P219"/>
    <mergeCell ref="Q218:Q219"/>
    <mergeCell ref="C219:E219"/>
    <mergeCell ref="A220:E220"/>
    <mergeCell ref="G220:H220"/>
    <mergeCell ref="I220:L220"/>
    <mergeCell ref="N220:O220"/>
    <mergeCell ref="A218:A219"/>
    <mergeCell ref="I218:I219"/>
    <mergeCell ref="J218:M219"/>
    <mergeCell ref="N218:O219"/>
    <mergeCell ref="A216:A217"/>
    <mergeCell ref="B216:B217"/>
    <mergeCell ref="C216:E216"/>
    <mergeCell ref="F216:F217"/>
    <mergeCell ref="G216:H217"/>
    <mergeCell ref="I216:I217"/>
    <mergeCell ref="J216:M217"/>
    <mergeCell ref="A221:E221"/>
    <mergeCell ref="G221:H221"/>
    <mergeCell ref="I221:L221"/>
    <mergeCell ref="N221:O221"/>
    <mergeCell ref="Q216:Q217"/>
    <mergeCell ref="C217:E217"/>
    <mergeCell ref="B218:B219"/>
    <mergeCell ref="C218:E218"/>
    <mergeCell ref="F218:F219"/>
    <mergeCell ref="G218:H21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2024-09-20T03:37:22Z</dcterms:created>
  <dcterms:modified xsi:type="dcterms:W3CDTF">2024-09-20T03:37:39Z</dcterms:modified>
</cp:coreProperties>
</file>