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0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4" i="1"/>
  <c r="G104" i="1"/>
  <c r="I104" i="1"/>
  <c r="N104" i="1"/>
  <c r="N111" i="1" s="1"/>
  <c r="P104" i="1"/>
  <c r="Q104" i="1"/>
  <c r="F110" i="1"/>
  <c r="G110" i="1"/>
  <c r="G111" i="1" s="1"/>
  <c r="I110" i="1"/>
  <c r="I111" i="1" s="1"/>
  <c r="N110" i="1"/>
  <c r="P110" i="1"/>
  <c r="Q110" i="1"/>
  <c r="F111" i="1"/>
  <c r="P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G165" i="1"/>
  <c r="G166" i="1" s="1"/>
  <c r="I165" i="1"/>
  <c r="I166" i="1" s="1"/>
  <c r="N165" i="1"/>
  <c r="P165" i="1"/>
  <c r="Q165" i="1"/>
  <c r="Q166" i="1" s="1"/>
  <c r="F166" i="1"/>
  <c r="N166" i="1"/>
  <c r="P166" i="1"/>
  <c r="F184" i="1"/>
  <c r="G184" i="1"/>
  <c r="I184" i="1"/>
  <c r="N184" i="1"/>
  <c r="P184" i="1"/>
  <c r="Q184" i="1"/>
  <c r="F188" i="1"/>
  <c r="G188" i="1"/>
  <c r="I188" i="1"/>
  <c r="N188" i="1"/>
  <c r="N213" i="1" s="1"/>
  <c r="P188" i="1"/>
  <c r="P213" i="1" s="1"/>
  <c r="Q188" i="1"/>
  <c r="F206" i="1"/>
  <c r="G206" i="1"/>
  <c r="I206" i="1"/>
  <c r="N206" i="1"/>
  <c r="P206" i="1"/>
  <c r="Q206" i="1"/>
  <c r="F212" i="1"/>
  <c r="F213" i="1" s="1"/>
  <c r="G212" i="1"/>
  <c r="I212" i="1"/>
  <c r="N212" i="1"/>
  <c r="P212" i="1"/>
  <c r="Q212" i="1"/>
  <c r="G213" i="1"/>
  <c r="I213" i="1"/>
  <c r="Q213" i="1"/>
</calcChain>
</file>

<file path=xl/sharedStrings.xml><?xml version="1.0" encoding="utf-8"?>
<sst xmlns="http://schemas.openxmlformats.org/spreadsheetml/2006/main" count="343" uniqueCount="85">
  <si>
    <t>Всего :</t>
  </si>
  <si>
    <t>Итого</t>
  </si>
  <si>
    <t>(мука, сахар,яблоко,яйцо,молоко, масло сливочное, масло растительное, соль йодированная, дрожжи сухие, вода)</t>
  </si>
  <si>
    <t>ШАНЕЖКА С ЯБЛОКОМ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</si>
  <si>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</si>
  <si>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</si>
  <si>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</si>
  <si>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</si>
  <si>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</si>
  <si>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</si>
  <si>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</si>
  <si>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</si>
  <si>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</si>
  <si>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</si>
  <si>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</si>
  <si>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</si>
  <si>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</si>
  <si>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яйцо, лук, чеснок,  хлеб пшеничный, молоко или вода,  соль йодированная, сухари)</t>
  </si>
  <si>
    <t>КОТЛЕТА "ПЕРМСКАЯ"</t>
  </si>
  <si>
    <t>( макаронные изделия, масло сливочное, соль йодированная)</t>
  </si>
  <si>
    <t>МАКАРОНЫ ОТВАРНЫЕ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</si>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</sst>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66" workbookViewId="0">
      <selection activeCell="A207" sqref="A207:Q207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4" t="s">
        <v>81</v>
      </c>
      <c r="M1" s="34"/>
      <c r="N1" s="34"/>
      <c r="O1" s="34"/>
      <c r="P1" s="34"/>
      <c r="Q1" s="34"/>
      <c r="R1" s="34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80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79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78</v>
      </c>
      <c r="M5" s="12"/>
      <c r="N5" s="12"/>
      <c r="O5" s="12"/>
      <c r="P5" s="12"/>
      <c r="Q5" s="12"/>
      <c r="R5" s="12"/>
    </row>
    <row r="6" spans="1:18" ht="18" customHeight="1" x14ac:dyDescent="0.2">
      <c r="E6" s="29" t="s">
        <v>54</v>
      </c>
      <c r="F6" s="29"/>
      <c r="G6" s="29"/>
    </row>
    <row r="7" spans="1:18" ht="14.1" customHeight="1" x14ac:dyDescent="0.2">
      <c r="D7" s="28">
        <v>45483</v>
      </c>
      <c r="E7" s="28"/>
      <c r="F7" s="28"/>
      <c r="G7" s="28"/>
      <c r="H7" s="28"/>
      <c r="I7" s="28"/>
      <c r="J7" s="28"/>
    </row>
    <row r="8" spans="1:18" ht="7.2" customHeight="1" x14ac:dyDescent="0.2"/>
    <row r="9" spans="1:18" ht="18" customHeight="1" x14ac:dyDescent="0.2">
      <c r="B9" s="27" t="s">
        <v>84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7.2" customHeight="1" x14ac:dyDescent="0.2"/>
    <row r="11" spans="1:18" ht="25.5" customHeight="1" x14ac:dyDescent="0.2">
      <c r="A11" s="26" t="s">
        <v>52</v>
      </c>
      <c r="B11" s="26" t="s">
        <v>51</v>
      </c>
      <c r="C11" s="26" t="s">
        <v>50</v>
      </c>
      <c r="D11" s="26"/>
      <c r="E11" s="26"/>
      <c r="F11" s="26" t="s">
        <v>49</v>
      </c>
      <c r="G11" s="26" t="s">
        <v>48</v>
      </c>
      <c r="H11" s="26"/>
      <c r="I11" s="26"/>
      <c r="J11" s="26"/>
      <c r="K11" s="26"/>
      <c r="L11" s="26"/>
      <c r="M11" s="26"/>
      <c r="N11" s="26"/>
      <c r="O11" s="26" t="s">
        <v>47</v>
      </c>
      <c r="P11" s="26"/>
      <c r="Q11" s="26" t="s">
        <v>46</v>
      </c>
    </row>
    <row r="12" spans="1:18" ht="25.5" customHeight="1" x14ac:dyDescent="0.2">
      <c r="A12" s="26"/>
      <c r="B12" s="26"/>
      <c r="C12" s="26"/>
      <c r="D12" s="26"/>
      <c r="E12" s="26"/>
      <c r="F12" s="26"/>
      <c r="G12" s="26" t="s">
        <v>45</v>
      </c>
      <c r="H12" s="26"/>
      <c r="I12" s="26" t="s">
        <v>44</v>
      </c>
      <c r="J12" s="26"/>
      <c r="K12" s="26"/>
      <c r="L12" s="26"/>
      <c r="M12" s="26" t="s">
        <v>43</v>
      </c>
      <c r="N12" s="26"/>
      <c r="O12" s="26"/>
      <c r="P12" s="26"/>
      <c r="Q12" s="26"/>
    </row>
    <row r="13" spans="1:18" ht="14.1" customHeight="1" x14ac:dyDescent="0.2">
      <c r="A13" s="18" t="s">
        <v>42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2">
      <c r="A14" s="13" t="s">
        <v>13</v>
      </c>
      <c r="B14" s="13">
        <v>266</v>
      </c>
      <c r="C14" s="15" t="s">
        <v>41</v>
      </c>
      <c r="D14" s="15"/>
      <c r="E14" s="15"/>
      <c r="F14" s="13" t="s">
        <v>74</v>
      </c>
      <c r="G14" s="11">
        <v>5.26</v>
      </c>
      <c r="H14" s="11"/>
      <c r="I14" s="12"/>
      <c r="J14" s="11">
        <v>11.66</v>
      </c>
      <c r="K14" s="11"/>
      <c r="L14" s="11"/>
      <c r="M14" s="11"/>
      <c r="N14" s="11">
        <v>25</v>
      </c>
      <c r="O14" s="11"/>
      <c r="P14" s="11">
        <v>226.2</v>
      </c>
      <c r="Q14" s="11">
        <v>1.32</v>
      </c>
    </row>
    <row r="15" spans="1:18" ht="9.75" customHeight="1" x14ac:dyDescent="0.2">
      <c r="A15" s="13"/>
      <c r="B15" s="13"/>
      <c r="C15" s="25" t="s">
        <v>40</v>
      </c>
      <c r="D15" s="25"/>
      <c r="E15" s="25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2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13</v>
      </c>
      <c r="B18" s="13" t="s">
        <v>36</v>
      </c>
      <c r="C18" s="15" t="s">
        <v>35</v>
      </c>
      <c r="D18" s="15"/>
      <c r="E18" s="15"/>
      <c r="F18" s="13" t="s">
        <v>76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2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514</v>
      </c>
      <c r="C20" s="17" t="s">
        <v>33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6.95" customHeight="1" x14ac:dyDescent="0.2">
      <c r="A21" s="13"/>
      <c r="B21" s="13"/>
      <c r="C21" s="16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10.49</v>
      </c>
      <c r="H22" s="2"/>
      <c r="I22" s="2">
        <f>J20+J18+J16+J14</f>
        <v>19.29</v>
      </c>
      <c r="J22" s="2"/>
      <c r="K22" s="2"/>
      <c r="L22" s="2"/>
      <c r="M22" s="3"/>
      <c r="N22" s="2">
        <f>N20+N18+N16+N14</f>
        <v>54.34</v>
      </c>
      <c r="O22" s="2"/>
      <c r="P22" s="8">
        <f>P20+P18+P16+P14</f>
        <v>411.2</v>
      </c>
      <c r="Q22" s="8">
        <f>Q20+Q18+Q16+Q14</f>
        <v>2.62</v>
      </c>
    </row>
    <row r="23" spans="1:17" ht="14.1" customHeight="1" x14ac:dyDescent="0.2">
      <c r="A23" s="18" t="s">
        <v>31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3.35" customHeight="1" x14ac:dyDescent="0.2">
      <c r="A24" s="13" t="s">
        <v>13</v>
      </c>
      <c r="B24" s="13">
        <v>538</v>
      </c>
      <c r="C24" s="17" t="s">
        <v>30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22">
        <v>58.2</v>
      </c>
      <c r="Q24" s="22">
        <v>42</v>
      </c>
    </row>
    <row r="25" spans="1:17" ht="9.75" customHeight="1" x14ac:dyDescent="0.2">
      <c r="A25" s="13"/>
      <c r="B25" s="13"/>
      <c r="C25" s="14" t="s">
        <v>29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22"/>
      <c r="Q25" s="22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8" t="s">
        <v>28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4.25" customHeight="1" x14ac:dyDescent="0.2">
      <c r="A28" s="13">
        <v>2013</v>
      </c>
      <c r="B28" s="13">
        <v>124</v>
      </c>
      <c r="C28" s="17" t="s">
        <v>27</v>
      </c>
      <c r="D28" s="15"/>
      <c r="E28" s="15"/>
      <c r="F28" s="13" t="s">
        <v>75</v>
      </c>
      <c r="G28" s="11">
        <v>1.44</v>
      </c>
      <c r="H28" s="11"/>
      <c r="I28" s="12"/>
      <c r="J28" s="11">
        <v>4.26</v>
      </c>
      <c r="K28" s="11"/>
      <c r="L28" s="11"/>
      <c r="M28" s="11"/>
      <c r="N28" s="11">
        <v>6.24</v>
      </c>
      <c r="O28" s="11"/>
      <c r="P28" s="11">
        <v>69</v>
      </c>
      <c r="Q28" s="11">
        <v>4.74</v>
      </c>
    </row>
    <row r="29" spans="1:17" ht="16.95" customHeight="1" x14ac:dyDescent="0.2">
      <c r="A29" s="13"/>
      <c r="B29" s="13"/>
      <c r="C29" s="16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13</v>
      </c>
      <c r="B30" s="13">
        <v>133</v>
      </c>
      <c r="C30" s="17" t="s">
        <v>25</v>
      </c>
      <c r="D30" s="15"/>
      <c r="E30" s="15"/>
      <c r="F30" s="13" t="s">
        <v>74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2">
      <c r="A31" s="13"/>
      <c r="B31" s="13"/>
      <c r="C31" s="19" t="s">
        <v>24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4.25" customHeight="1" x14ac:dyDescent="0.2">
      <c r="A32" s="13" t="s">
        <v>13</v>
      </c>
      <c r="B32" s="13" t="s">
        <v>23</v>
      </c>
      <c r="C32" s="15" t="s">
        <v>22</v>
      </c>
      <c r="D32" s="15"/>
      <c r="E32" s="15"/>
      <c r="F32" s="13" t="s">
        <v>73</v>
      </c>
      <c r="G32" s="11" t="s">
        <v>72</v>
      </c>
      <c r="H32" s="11"/>
      <c r="I32" s="12"/>
      <c r="J32" s="11" t="s">
        <v>71</v>
      </c>
      <c r="K32" s="11"/>
      <c r="L32" s="11"/>
      <c r="M32" s="11"/>
      <c r="N32" s="11" t="s">
        <v>70</v>
      </c>
      <c r="O32" s="11"/>
      <c r="P32" s="11" t="s">
        <v>69</v>
      </c>
      <c r="Q32" s="11" t="s">
        <v>10</v>
      </c>
    </row>
    <row r="33" spans="1:17" ht="8.25" customHeight="1" x14ac:dyDescent="0.2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297</v>
      </c>
      <c r="C34" s="17" t="s">
        <v>20</v>
      </c>
      <c r="D34" s="15"/>
      <c r="E34" s="15"/>
      <c r="F34" s="13">
        <v>130</v>
      </c>
      <c r="G34" s="11">
        <v>4.9000000000000004</v>
      </c>
      <c r="H34" s="11"/>
      <c r="I34" s="12"/>
      <c r="J34" s="11">
        <v>0.6</v>
      </c>
      <c r="K34" s="11"/>
      <c r="L34" s="11"/>
      <c r="M34" s="11"/>
      <c r="N34" s="11">
        <v>25.2</v>
      </c>
      <c r="O34" s="11"/>
      <c r="P34" s="11">
        <v>125.8</v>
      </c>
      <c r="Q34" s="11">
        <v>8.0000000000000002E-3</v>
      </c>
    </row>
    <row r="35" spans="1:17" ht="9" customHeight="1" x14ac:dyDescent="0.2">
      <c r="A35" s="13"/>
      <c r="B35" s="13"/>
      <c r="C35" s="16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2021</v>
      </c>
      <c r="B36" s="13">
        <v>341</v>
      </c>
      <c r="C36" s="15" t="s">
        <v>18</v>
      </c>
      <c r="D36" s="15"/>
      <c r="E36" s="15"/>
      <c r="F36" s="13">
        <v>70</v>
      </c>
      <c r="G36" s="11">
        <v>11.14</v>
      </c>
      <c r="H36" s="11"/>
      <c r="I36" s="12"/>
      <c r="J36" s="11">
        <v>10.79</v>
      </c>
      <c r="K36" s="11"/>
      <c r="L36" s="11"/>
      <c r="M36" s="11"/>
      <c r="N36" s="11">
        <v>8.35</v>
      </c>
      <c r="O36" s="11"/>
      <c r="P36" s="11">
        <v>176</v>
      </c>
      <c r="Q36" s="11">
        <v>0</v>
      </c>
    </row>
    <row r="37" spans="1:17" ht="18" customHeight="1" x14ac:dyDescent="0.2">
      <c r="A37" s="13"/>
      <c r="B37" s="13"/>
      <c r="C37" s="14" t="s">
        <v>17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13</v>
      </c>
      <c r="B38" s="13" t="s">
        <v>16</v>
      </c>
      <c r="C38" s="15" t="s">
        <v>15</v>
      </c>
      <c r="D38" s="15"/>
      <c r="E38" s="15"/>
      <c r="F38" s="13" t="s">
        <v>68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13</v>
      </c>
      <c r="B40" s="13" t="s">
        <v>12</v>
      </c>
      <c r="C40" s="15" t="s">
        <v>11</v>
      </c>
      <c r="D40" s="15"/>
      <c r="E40" s="15"/>
      <c r="F40" s="13" t="s">
        <v>67</v>
      </c>
      <c r="G40" s="11" t="s">
        <v>66</v>
      </c>
      <c r="H40" s="11"/>
      <c r="I40" s="12"/>
      <c r="J40" s="11" t="s">
        <v>65</v>
      </c>
      <c r="K40" s="11"/>
      <c r="L40" s="11"/>
      <c r="M40" s="11"/>
      <c r="N40" s="11" t="s">
        <v>64</v>
      </c>
      <c r="O40" s="11"/>
      <c r="P40" s="11" t="s">
        <v>63</v>
      </c>
      <c r="Q40" s="11" t="s">
        <v>10</v>
      </c>
    </row>
    <row r="41" spans="1:17" ht="9.75" customHeight="1" x14ac:dyDescent="0.2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2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31.340000000000003</v>
      </c>
      <c r="H44" s="2"/>
      <c r="I44" s="2">
        <f>J42+J40+J38+J36+J34+J32+J30+J28</f>
        <v>28.950000000000003</v>
      </c>
      <c r="J44" s="2"/>
      <c r="K44" s="2"/>
      <c r="L44" s="2"/>
      <c r="M44" s="3"/>
      <c r="N44" s="2">
        <f>N42+N40+N38+N36+N34+N32+N30+N28</f>
        <v>83.509999999999991</v>
      </c>
      <c r="O44" s="2"/>
      <c r="P44" s="8">
        <f>P42+P40+P38+P36+P34+P32+P30+P28</f>
        <v>722.8</v>
      </c>
      <c r="Q44" s="8">
        <f>Q42+Q40+Q38+Q36+Q34+Q32+Q30+Q28</f>
        <v>14.388</v>
      </c>
    </row>
    <row r="45" spans="1:17" ht="14.1" customHeight="1" x14ac:dyDescent="0.2">
      <c r="A45" s="18" t="s">
        <v>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35" customHeight="1" x14ac:dyDescent="0.2">
      <c r="A46" s="13">
        <v>2013</v>
      </c>
      <c r="B46" s="13">
        <v>507</v>
      </c>
      <c r="C46" s="17" t="s">
        <v>5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2">
      <c r="A47" s="13"/>
      <c r="B47" s="13"/>
      <c r="C47" s="16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35" customHeight="1" x14ac:dyDescent="0.2">
      <c r="A48" s="13">
        <v>2013</v>
      </c>
      <c r="B48" s="13">
        <v>570</v>
      </c>
      <c r="C48" s="15" t="s">
        <v>3</v>
      </c>
      <c r="D48" s="15"/>
      <c r="E48" s="15"/>
      <c r="F48" s="13">
        <v>60</v>
      </c>
      <c r="G48" s="11">
        <v>3.12</v>
      </c>
      <c r="H48" s="11"/>
      <c r="I48" s="12"/>
      <c r="J48" s="11">
        <v>9.24</v>
      </c>
      <c r="K48" s="11"/>
      <c r="L48" s="11"/>
      <c r="M48" s="11"/>
      <c r="N48" s="11">
        <v>31.4</v>
      </c>
      <c r="O48" s="11"/>
      <c r="P48" s="11">
        <v>220.8</v>
      </c>
      <c r="Q48" s="11">
        <v>2.76</v>
      </c>
    </row>
    <row r="49" spans="1:18" ht="15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4.62</v>
      </c>
      <c r="H50" s="2"/>
      <c r="I50" s="2">
        <f>J48+J46</f>
        <v>10.540000000000001</v>
      </c>
      <c r="J50" s="2"/>
      <c r="K50" s="2"/>
      <c r="L50" s="2"/>
      <c r="M50" s="3"/>
      <c r="N50" s="2">
        <f>N48+N46</f>
        <v>48.8</v>
      </c>
      <c r="O50" s="2"/>
      <c r="P50" s="8">
        <f>P48+P46</f>
        <v>307.8</v>
      </c>
      <c r="Q50" s="8">
        <f>Q48+Q46</f>
        <v>4.0599999999999996</v>
      </c>
    </row>
    <row r="51" spans="1:18" ht="14.1" customHeight="1" x14ac:dyDescent="0.2">
      <c r="A51" s="18" t="s">
        <v>60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35" customHeight="1" x14ac:dyDescent="0.2">
      <c r="A52" s="13" t="s">
        <v>13</v>
      </c>
      <c r="B52" s="13">
        <v>273</v>
      </c>
      <c r="C52" s="15" t="s">
        <v>59</v>
      </c>
      <c r="D52" s="15"/>
      <c r="E52" s="15"/>
      <c r="F52" s="13">
        <v>200</v>
      </c>
      <c r="G52" s="11">
        <v>7.8</v>
      </c>
      <c r="H52" s="11"/>
      <c r="I52" s="12"/>
      <c r="J52" s="11">
        <v>9.4600000000000009</v>
      </c>
      <c r="K52" s="11"/>
      <c r="L52" s="11"/>
      <c r="M52" s="11"/>
      <c r="N52" s="11">
        <v>35.799999999999997</v>
      </c>
      <c r="O52" s="11"/>
      <c r="P52" s="11">
        <v>283.60000000000002</v>
      </c>
      <c r="Q52" s="11">
        <v>1.46</v>
      </c>
    </row>
    <row r="53" spans="1:18" ht="12" customHeight="1" x14ac:dyDescent="0.2">
      <c r="A53" s="13"/>
      <c r="B53" s="13"/>
      <c r="C53" s="14" t="s">
        <v>58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2">
      <c r="A54" s="13" t="s">
        <v>13</v>
      </c>
      <c r="B54" s="13" t="s">
        <v>39</v>
      </c>
      <c r="C54" s="15" t="s">
        <v>38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10</v>
      </c>
    </row>
    <row r="55" spans="1:18" ht="9.75" customHeight="1" x14ac:dyDescent="0.2">
      <c r="A55" s="13"/>
      <c r="B55" s="13"/>
      <c r="C55" s="14" t="s">
        <v>37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35" customHeight="1" x14ac:dyDescent="0.2">
      <c r="A56" s="13">
        <v>2013</v>
      </c>
      <c r="B56" s="13" t="s">
        <v>57</v>
      </c>
      <c r="C56" s="15" t="s">
        <v>56</v>
      </c>
      <c r="D56" s="15"/>
      <c r="E56" s="15"/>
      <c r="F56" s="13">
        <v>200</v>
      </c>
      <c r="G56" s="11" t="s">
        <v>65</v>
      </c>
      <c r="H56" s="11"/>
      <c r="I56" s="12"/>
      <c r="J56" s="11"/>
      <c r="K56" s="11"/>
      <c r="L56" s="11"/>
      <c r="M56" s="11"/>
      <c r="N56" s="11" t="s">
        <v>83</v>
      </c>
      <c r="O56" s="11"/>
      <c r="P56" s="11" t="s">
        <v>82</v>
      </c>
      <c r="Q56" s="11" t="s">
        <v>10</v>
      </c>
    </row>
    <row r="57" spans="1:18" ht="9.75" customHeight="1" x14ac:dyDescent="0.2">
      <c r="A57" s="13"/>
      <c r="B57" s="13"/>
      <c r="C57" s="14" t="s">
        <v>55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.1" customHeight="1" x14ac:dyDescent="0.2">
      <c r="A59" s="33" t="s">
        <v>62</v>
      </c>
      <c r="B59" s="32"/>
      <c r="C59" s="31"/>
      <c r="D59" s="31"/>
      <c r="E59" s="30"/>
      <c r="F59" s="9">
        <f>F58+F50+F44+F26+F22</f>
        <v>1965</v>
      </c>
      <c r="G59" s="2">
        <f>G58+G50+G44+G26+G22</f>
        <v>56.870000000000012</v>
      </c>
      <c r="H59" s="2"/>
      <c r="I59" s="2">
        <f>I58+I50+I44+I26+I22</f>
        <v>69.22</v>
      </c>
      <c r="J59" s="2"/>
      <c r="K59" s="2"/>
      <c r="L59" s="2"/>
      <c r="M59" s="3"/>
      <c r="N59" s="2">
        <f>N50+N44+N26+N22</f>
        <v>200.35</v>
      </c>
      <c r="O59" s="2"/>
      <c r="P59" s="8">
        <f>P58+P50+P44+P26+P22</f>
        <v>1894.6000000000001</v>
      </c>
      <c r="Q59" s="8">
        <f>Q58+Q50+Q44+Q26+Q22</f>
        <v>64.528000000000006</v>
      </c>
    </row>
    <row r="61" spans="1:18" ht="12.75" customHeight="1" x14ac:dyDescent="0.2">
      <c r="L61" s="34" t="s">
        <v>81</v>
      </c>
      <c r="M61" s="34"/>
      <c r="N61" s="34"/>
      <c r="O61" s="34"/>
      <c r="P61" s="34"/>
      <c r="Q61" s="34"/>
      <c r="R61" s="34"/>
    </row>
    <row r="62" spans="1:18" ht="13.2" x14ac:dyDescent="0.2">
      <c r="L62" s="12"/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80</v>
      </c>
      <c r="M63" s="12"/>
      <c r="N63" s="12"/>
      <c r="O63" s="12"/>
      <c r="P63" s="12"/>
      <c r="Q63" s="12"/>
      <c r="R63" s="12"/>
    </row>
    <row r="64" spans="1:18" ht="12.75" customHeight="1" x14ac:dyDescent="0.2">
      <c r="L64" s="12" t="s">
        <v>79</v>
      </c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78</v>
      </c>
      <c r="M65" s="12"/>
      <c r="N65" s="12"/>
      <c r="O65" s="12"/>
      <c r="P65" s="12"/>
      <c r="Q65" s="12"/>
      <c r="R65" s="12"/>
    </row>
    <row r="66" spans="1:18" ht="22.8" x14ac:dyDescent="0.2">
      <c r="E66" s="29" t="s">
        <v>54</v>
      </c>
      <c r="F66" s="29"/>
      <c r="G66" s="29"/>
    </row>
    <row r="67" spans="1:18" ht="15.6" x14ac:dyDescent="0.2">
      <c r="D67" s="28">
        <v>45483</v>
      </c>
      <c r="E67" s="28"/>
      <c r="F67" s="28"/>
      <c r="G67" s="28"/>
      <c r="H67" s="28"/>
      <c r="I67" s="28"/>
      <c r="J67" s="28"/>
    </row>
    <row r="69" spans="1:18" ht="17.399999999999999" x14ac:dyDescent="0.2">
      <c r="B69" s="27" t="s">
        <v>77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1" spans="1:18" ht="12" x14ac:dyDescent="0.2">
      <c r="A71" s="26" t="s">
        <v>52</v>
      </c>
      <c r="B71" s="26" t="s">
        <v>51</v>
      </c>
      <c r="C71" s="26" t="s">
        <v>50</v>
      </c>
      <c r="D71" s="26"/>
      <c r="E71" s="26"/>
      <c r="F71" s="26" t="s">
        <v>49</v>
      </c>
      <c r="G71" s="26" t="s">
        <v>48</v>
      </c>
      <c r="H71" s="26"/>
      <c r="I71" s="26"/>
      <c r="J71" s="26"/>
      <c r="K71" s="26"/>
      <c r="L71" s="26"/>
      <c r="M71" s="26"/>
      <c r="N71" s="26"/>
      <c r="O71" s="26" t="s">
        <v>47</v>
      </c>
      <c r="P71" s="26"/>
      <c r="Q71" s="26" t="s">
        <v>46</v>
      </c>
    </row>
    <row r="72" spans="1:18" ht="12" x14ac:dyDescent="0.2">
      <c r="A72" s="26"/>
      <c r="B72" s="26"/>
      <c r="C72" s="26"/>
      <c r="D72" s="26"/>
      <c r="E72" s="26"/>
      <c r="F72" s="26"/>
      <c r="G72" s="26" t="s">
        <v>45</v>
      </c>
      <c r="H72" s="26"/>
      <c r="I72" s="26" t="s">
        <v>44</v>
      </c>
      <c r="J72" s="26"/>
      <c r="K72" s="26"/>
      <c r="L72" s="26"/>
      <c r="M72" s="26" t="s">
        <v>43</v>
      </c>
      <c r="N72" s="26"/>
      <c r="O72" s="26"/>
      <c r="P72" s="26"/>
      <c r="Q72" s="26"/>
    </row>
    <row r="73" spans="1:18" ht="13.8" x14ac:dyDescent="0.2">
      <c r="A73" s="18" t="s">
        <v>42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2">
      <c r="A74" s="13" t="s">
        <v>13</v>
      </c>
      <c r="B74" s="13">
        <v>266</v>
      </c>
      <c r="C74" s="15" t="s">
        <v>41</v>
      </c>
      <c r="D74" s="15"/>
      <c r="E74" s="15"/>
      <c r="F74" s="13" t="s">
        <v>74</v>
      </c>
      <c r="G74" s="11">
        <v>5.26</v>
      </c>
      <c r="H74" s="11"/>
      <c r="I74" s="12"/>
      <c r="J74" s="11">
        <v>11.66</v>
      </c>
      <c r="K74" s="11"/>
      <c r="L74" s="11"/>
      <c r="M74" s="11"/>
      <c r="N74" s="11">
        <v>25</v>
      </c>
      <c r="O74" s="11"/>
      <c r="P74" s="11">
        <v>226.2</v>
      </c>
      <c r="Q74" s="11">
        <v>1.32</v>
      </c>
    </row>
    <row r="75" spans="1:18" ht="14.25" customHeight="1" x14ac:dyDescent="0.2">
      <c r="A75" s="13"/>
      <c r="B75" s="13"/>
      <c r="C75" s="25" t="s">
        <v>40</v>
      </c>
      <c r="D75" s="25"/>
      <c r="E75" s="25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2">
      <c r="A76" s="13" t="s">
        <v>13</v>
      </c>
      <c r="B76" s="13" t="s">
        <v>39</v>
      </c>
      <c r="C76" s="15" t="s">
        <v>38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10</v>
      </c>
    </row>
    <row r="77" spans="1:18" ht="10.5" customHeight="1" x14ac:dyDescent="0.2">
      <c r="A77" s="13"/>
      <c r="B77" s="13"/>
      <c r="C77" s="14" t="s">
        <v>37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13</v>
      </c>
      <c r="B78" s="13" t="s">
        <v>36</v>
      </c>
      <c r="C78" s="15" t="s">
        <v>35</v>
      </c>
      <c r="D78" s="15"/>
      <c r="E78" s="15"/>
      <c r="F78" s="13" t="s">
        <v>76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10</v>
      </c>
    </row>
    <row r="79" spans="1:18" ht="10.5" customHeight="1" x14ac:dyDescent="0.2">
      <c r="A79" s="13"/>
      <c r="B79" s="13"/>
      <c r="C79" s="14" t="s">
        <v>34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>
        <v>2013</v>
      </c>
      <c r="B80" s="13">
        <v>514</v>
      </c>
      <c r="C80" s="17" t="s">
        <v>33</v>
      </c>
      <c r="D80" s="15"/>
      <c r="E80" s="15"/>
      <c r="F80" s="13">
        <v>200</v>
      </c>
      <c r="G80" s="11">
        <v>3.2</v>
      </c>
      <c r="H80" s="11"/>
      <c r="I80" s="12"/>
      <c r="J80" s="11">
        <v>2.7</v>
      </c>
      <c r="K80" s="11"/>
      <c r="L80" s="11"/>
      <c r="M80" s="11"/>
      <c r="N80" s="11">
        <v>15.9</v>
      </c>
      <c r="O80" s="11"/>
      <c r="P80" s="11">
        <v>79</v>
      </c>
      <c r="Q80" s="11">
        <v>1.3</v>
      </c>
    </row>
    <row r="81" spans="1:17" ht="10.5" customHeight="1" x14ac:dyDescent="0.2">
      <c r="A81" s="13"/>
      <c r="B81" s="13"/>
      <c r="C81" s="16" t="s">
        <v>32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10.49</v>
      </c>
      <c r="H82" s="2"/>
      <c r="I82" s="2">
        <f>J80+J78+J76+J74</f>
        <v>19.29</v>
      </c>
      <c r="J82" s="2"/>
      <c r="K82" s="2"/>
      <c r="L82" s="2"/>
      <c r="M82" s="3"/>
      <c r="N82" s="2">
        <f>N80+N78+N76+N74</f>
        <v>54.34</v>
      </c>
      <c r="O82" s="2"/>
      <c r="P82" s="8">
        <f>P80+P78+P76+P74</f>
        <v>411.2</v>
      </c>
      <c r="Q82" s="8">
        <f>Q80+Q78+Q76+Q74</f>
        <v>2.62</v>
      </c>
    </row>
    <row r="83" spans="1:17" ht="15" customHeight="1" x14ac:dyDescent="0.2">
      <c r="A83" s="18" t="s">
        <v>31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2">
      <c r="A84" s="13" t="s">
        <v>13</v>
      </c>
      <c r="B84" s="13">
        <v>538</v>
      </c>
      <c r="C84" s="17" t="s">
        <v>30</v>
      </c>
      <c r="D84" s="15"/>
      <c r="E84" s="15"/>
      <c r="F84" s="13">
        <v>120</v>
      </c>
      <c r="G84" s="11">
        <v>0.42</v>
      </c>
      <c r="H84" s="11"/>
      <c r="I84" s="12"/>
      <c r="J84" s="11">
        <v>0.18</v>
      </c>
      <c r="K84" s="11"/>
      <c r="L84" s="11"/>
      <c r="M84" s="11"/>
      <c r="N84" s="11">
        <v>13.7</v>
      </c>
      <c r="O84" s="11"/>
      <c r="P84" s="22">
        <v>58.2</v>
      </c>
      <c r="Q84" s="22">
        <v>42</v>
      </c>
    </row>
    <row r="85" spans="1:17" ht="10.5" customHeight="1" x14ac:dyDescent="0.2">
      <c r="A85" s="13"/>
      <c r="B85" s="13"/>
      <c r="C85" s="14" t="s">
        <v>29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22"/>
      <c r="Q85" s="22"/>
    </row>
    <row r="86" spans="1:17" ht="13.2" x14ac:dyDescent="0.2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0.42</v>
      </c>
      <c r="H86" s="2"/>
      <c r="I86" s="2">
        <f>J84</f>
        <v>0.18</v>
      </c>
      <c r="J86" s="2"/>
      <c r="K86" s="2"/>
      <c r="L86" s="2"/>
      <c r="M86" s="3"/>
      <c r="N86" s="2">
        <f>N84</f>
        <v>13.7</v>
      </c>
      <c r="O86" s="2"/>
      <c r="P86" s="8">
        <f>P84</f>
        <v>58.2</v>
      </c>
      <c r="Q86" s="8">
        <f>Q84</f>
        <v>42</v>
      </c>
    </row>
    <row r="87" spans="1:17" ht="13.8" x14ac:dyDescent="0.2">
      <c r="A87" s="18" t="s">
        <v>28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2">
      <c r="A88" s="13">
        <v>2013</v>
      </c>
      <c r="B88" s="13">
        <v>124</v>
      </c>
      <c r="C88" s="17" t="s">
        <v>27</v>
      </c>
      <c r="D88" s="15"/>
      <c r="E88" s="15"/>
      <c r="F88" s="13" t="s">
        <v>75</v>
      </c>
      <c r="G88" s="11">
        <v>1.44</v>
      </c>
      <c r="H88" s="11"/>
      <c r="I88" s="12"/>
      <c r="J88" s="11">
        <v>4.26</v>
      </c>
      <c r="K88" s="11"/>
      <c r="L88" s="11"/>
      <c r="M88" s="11"/>
      <c r="N88" s="11">
        <v>6.24</v>
      </c>
      <c r="O88" s="11"/>
      <c r="P88" s="11">
        <v>69</v>
      </c>
      <c r="Q88" s="11">
        <v>4.74</v>
      </c>
    </row>
    <row r="89" spans="1:17" ht="10.5" customHeight="1" x14ac:dyDescent="0.2">
      <c r="A89" s="13"/>
      <c r="B89" s="13"/>
      <c r="C89" s="16" t="s">
        <v>26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13</v>
      </c>
      <c r="B90" s="13">
        <v>133</v>
      </c>
      <c r="C90" s="17" t="s">
        <v>25</v>
      </c>
      <c r="D90" s="15"/>
      <c r="E90" s="15"/>
      <c r="F90" s="13" t="s">
        <v>74</v>
      </c>
      <c r="G90" s="11">
        <v>1.46</v>
      </c>
      <c r="H90" s="11"/>
      <c r="I90" s="12"/>
      <c r="J90" s="11">
        <v>4</v>
      </c>
      <c r="K90" s="11"/>
      <c r="L90" s="11"/>
      <c r="M90" s="11"/>
      <c r="N90" s="11">
        <v>8.52</v>
      </c>
      <c r="O90" s="11"/>
      <c r="P90" s="11">
        <v>76</v>
      </c>
      <c r="Q90" s="11">
        <v>8.24</v>
      </c>
    </row>
    <row r="91" spans="1:17" ht="10.5" customHeight="1" x14ac:dyDescent="0.2">
      <c r="A91" s="13"/>
      <c r="B91" s="13"/>
      <c r="C91" s="19" t="s">
        <v>24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2">
      <c r="A92" s="13" t="s">
        <v>13</v>
      </c>
      <c r="B92" s="13" t="s">
        <v>23</v>
      </c>
      <c r="C92" s="15" t="s">
        <v>22</v>
      </c>
      <c r="D92" s="15"/>
      <c r="E92" s="15"/>
      <c r="F92" s="13" t="s">
        <v>73</v>
      </c>
      <c r="G92" s="11" t="s">
        <v>72</v>
      </c>
      <c r="H92" s="11"/>
      <c r="I92" s="12"/>
      <c r="J92" s="11" t="s">
        <v>71</v>
      </c>
      <c r="K92" s="11"/>
      <c r="L92" s="11"/>
      <c r="M92" s="11"/>
      <c r="N92" s="11" t="s">
        <v>70</v>
      </c>
      <c r="O92" s="11"/>
      <c r="P92" s="11" t="s">
        <v>69</v>
      </c>
      <c r="Q92" s="11" t="s">
        <v>10</v>
      </c>
    </row>
    <row r="93" spans="1:17" ht="10.5" customHeight="1" x14ac:dyDescent="0.2">
      <c r="A93" s="13"/>
      <c r="B93" s="13"/>
      <c r="C93" s="14" t="s">
        <v>21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>
        <v>2013</v>
      </c>
      <c r="B94" s="13">
        <v>297</v>
      </c>
      <c r="C94" s="17" t="s">
        <v>20</v>
      </c>
      <c r="D94" s="15"/>
      <c r="E94" s="15"/>
      <c r="F94" s="13">
        <v>130</v>
      </c>
      <c r="G94" s="11">
        <v>4.9000000000000004</v>
      </c>
      <c r="H94" s="11"/>
      <c r="I94" s="12"/>
      <c r="J94" s="11">
        <v>0.6</v>
      </c>
      <c r="K94" s="11"/>
      <c r="L94" s="11"/>
      <c r="M94" s="11"/>
      <c r="N94" s="11">
        <v>25.2</v>
      </c>
      <c r="O94" s="11"/>
      <c r="P94" s="11">
        <v>125.8</v>
      </c>
      <c r="Q94" s="11">
        <v>8.0000000000000002E-3</v>
      </c>
    </row>
    <row r="95" spans="1:17" ht="16.5" customHeight="1" x14ac:dyDescent="0.2">
      <c r="A95" s="13"/>
      <c r="B95" s="13"/>
      <c r="C95" s="16" t="s">
        <v>19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>
        <v>2021</v>
      </c>
      <c r="B96" s="13">
        <v>341</v>
      </c>
      <c r="C96" s="15" t="s">
        <v>18</v>
      </c>
      <c r="D96" s="15"/>
      <c r="E96" s="15"/>
      <c r="F96" s="13">
        <v>70</v>
      </c>
      <c r="G96" s="11">
        <v>11.14</v>
      </c>
      <c r="H96" s="11"/>
      <c r="I96" s="12"/>
      <c r="J96" s="11">
        <v>10.79</v>
      </c>
      <c r="K96" s="11"/>
      <c r="L96" s="11"/>
      <c r="M96" s="11"/>
      <c r="N96" s="11">
        <v>8.35</v>
      </c>
      <c r="O96" s="11"/>
      <c r="P96" s="11">
        <v>176</v>
      </c>
      <c r="Q96" s="11">
        <v>0</v>
      </c>
    </row>
    <row r="97" spans="1:17" ht="10.5" customHeight="1" x14ac:dyDescent="0.2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13</v>
      </c>
      <c r="B98" s="13" t="s">
        <v>16</v>
      </c>
      <c r="C98" s="15" t="s">
        <v>15</v>
      </c>
      <c r="D98" s="15"/>
      <c r="E98" s="15"/>
      <c r="F98" s="13" t="s">
        <v>68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2">
      <c r="A99" s="13"/>
      <c r="B99" s="13"/>
      <c r="C99" s="14" t="s">
        <v>14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 t="s">
        <v>13</v>
      </c>
      <c r="B100" s="13" t="s">
        <v>12</v>
      </c>
      <c r="C100" s="15" t="s">
        <v>11</v>
      </c>
      <c r="D100" s="15"/>
      <c r="E100" s="15"/>
      <c r="F100" s="13" t="s">
        <v>67</v>
      </c>
      <c r="G100" s="11" t="s">
        <v>66</v>
      </c>
      <c r="H100" s="11"/>
      <c r="I100" s="12"/>
      <c r="J100" s="11" t="s">
        <v>65</v>
      </c>
      <c r="K100" s="11"/>
      <c r="L100" s="11"/>
      <c r="M100" s="11"/>
      <c r="N100" s="11" t="s">
        <v>64</v>
      </c>
      <c r="O100" s="11"/>
      <c r="P100" s="11" t="s">
        <v>63</v>
      </c>
      <c r="Q100" s="11" t="s">
        <v>10</v>
      </c>
    </row>
    <row r="101" spans="1:17" ht="10.5" customHeight="1" x14ac:dyDescent="0.2">
      <c r="A101" s="13"/>
      <c r="B101" s="13"/>
      <c r="C101" s="14" t="s">
        <v>9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>
        <v>2013</v>
      </c>
      <c r="B102" s="13">
        <v>531</v>
      </c>
      <c r="C102" s="15" t="s">
        <v>8</v>
      </c>
      <c r="D102" s="15"/>
      <c r="E102" s="15"/>
      <c r="F102" s="13">
        <v>200</v>
      </c>
      <c r="G102" s="11">
        <v>0.3</v>
      </c>
      <c r="H102" s="11"/>
      <c r="I102" s="12"/>
      <c r="J102" s="11">
        <v>0</v>
      </c>
      <c r="K102" s="11"/>
      <c r="L102" s="11"/>
      <c r="M102" s="11"/>
      <c r="N102" s="11">
        <v>20.100000000000001</v>
      </c>
      <c r="O102" s="11"/>
      <c r="P102" s="11">
        <v>81</v>
      </c>
      <c r="Q102" s="11">
        <v>0.8</v>
      </c>
    </row>
    <row r="103" spans="1:17" ht="10.5" customHeight="1" x14ac:dyDescent="0.2">
      <c r="A103" s="13"/>
      <c r="B103" s="13"/>
      <c r="C103" s="14" t="s">
        <v>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2">
        <f>G102+G100+G98+G96+G94+G92+G90+G88</f>
        <v>31.340000000000003</v>
      </c>
      <c r="H104" s="2"/>
      <c r="I104" s="2">
        <f>J102+J100+J98+J96+J94+J92+J90+J88</f>
        <v>28.950000000000003</v>
      </c>
      <c r="J104" s="2"/>
      <c r="K104" s="2"/>
      <c r="L104" s="2"/>
      <c r="M104" s="3"/>
      <c r="N104" s="2">
        <f>N102+N100+N98+N96+N94+N92+N90+N88</f>
        <v>83.509999999999991</v>
      </c>
      <c r="O104" s="2"/>
      <c r="P104" s="8">
        <f>P102+P100+P98+P96+P94+P92+P90+P88</f>
        <v>722.8</v>
      </c>
      <c r="Q104" s="8">
        <f>Q102+Q100+Q98+Q96+Q94+Q92+Q90+Q88</f>
        <v>14.388</v>
      </c>
    </row>
    <row r="105" spans="1:17" ht="15" customHeight="1" x14ac:dyDescent="0.2">
      <c r="A105" s="18" t="s">
        <v>6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2">
      <c r="A106" s="13">
        <v>2013</v>
      </c>
      <c r="B106" s="13">
        <v>507</v>
      </c>
      <c r="C106" s="17" t="s">
        <v>5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2">
      <c r="A107" s="13"/>
      <c r="B107" s="13"/>
      <c r="C107" s="16" t="s">
        <v>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>
        <v>2013</v>
      </c>
      <c r="B108" s="13">
        <v>570</v>
      </c>
      <c r="C108" s="15" t="s">
        <v>3</v>
      </c>
      <c r="D108" s="15"/>
      <c r="E108" s="15"/>
      <c r="F108" s="13">
        <v>60</v>
      </c>
      <c r="G108" s="11">
        <v>3.12</v>
      </c>
      <c r="H108" s="11"/>
      <c r="I108" s="12"/>
      <c r="J108" s="11">
        <v>9.24</v>
      </c>
      <c r="K108" s="11"/>
      <c r="L108" s="11"/>
      <c r="M108" s="11"/>
      <c r="N108" s="11">
        <v>31.4</v>
      </c>
      <c r="O108" s="11"/>
      <c r="P108" s="11">
        <v>220.8</v>
      </c>
      <c r="Q108" s="11">
        <v>2.76</v>
      </c>
    </row>
    <row r="109" spans="1:17" ht="10.5" customHeight="1" x14ac:dyDescent="0.2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4.62</v>
      </c>
      <c r="H110" s="2"/>
      <c r="I110" s="2">
        <f>J108+J106</f>
        <v>10.540000000000001</v>
      </c>
      <c r="J110" s="2"/>
      <c r="K110" s="2"/>
      <c r="L110" s="2"/>
      <c r="M110" s="3"/>
      <c r="N110" s="2">
        <f>N108+N106</f>
        <v>48.8</v>
      </c>
      <c r="O110" s="2"/>
      <c r="P110" s="8">
        <f>P108+P106</f>
        <v>307.8</v>
      </c>
      <c r="Q110" s="8">
        <f>Q108+Q106</f>
        <v>4.0599999999999996</v>
      </c>
    </row>
    <row r="111" spans="1:17" ht="13.2" x14ac:dyDescent="0.2">
      <c r="A111" s="33" t="s">
        <v>62</v>
      </c>
      <c r="B111" s="32"/>
      <c r="C111" s="31"/>
      <c r="D111" s="31"/>
      <c r="E111" s="30"/>
      <c r="F111" s="9">
        <f>F110+F104+F86+F82</f>
        <v>1535</v>
      </c>
      <c r="G111" s="2">
        <f>G110+G104+G86+G82</f>
        <v>46.870000000000005</v>
      </c>
      <c r="H111" s="2"/>
      <c r="I111" s="2">
        <f>I110+I104+I86+I82</f>
        <v>58.96</v>
      </c>
      <c r="J111" s="2"/>
      <c r="K111" s="2"/>
      <c r="L111" s="2"/>
      <c r="M111" s="3"/>
      <c r="N111" s="2">
        <f>N110+N104+N86+N82</f>
        <v>200.35</v>
      </c>
      <c r="O111" s="2"/>
      <c r="P111" s="8">
        <f>P110+P104+P86+P82</f>
        <v>1500</v>
      </c>
      <c r="Q111" s="8">
        <f>Q104+Q86+Q82</f>
        <v>59.007999999999996</v>
      </c>
    </row>
    <row r="113" spans="1:17" ht="22.8" x14ac:dyDescent="0.2">
      <c r="E113" s="29" t="s">
        <v>54</v>
      </c>
      <c r="F113" s="29"/>
      <c r="G113" s="29"/>
    </row>
    <row r="114" spans="1:17" ht="15.6" x14ac:dyDescent="0.2">
      <c r="D114" s="28">
        <v>45483</v>
      </c>
      <c r="E114" s="28"/>
      <c r="F114" s="28"/>
      <c r="G114" s="28"/>
      <c r="H114" s="28"/>
      <c r="I114" s="28"/>
      <c r="J114" s="28"/>
    </row>
    <row r="116" spans="1:17" ht="17.399999999999999" x14ac:dyDescent="0.2">
      <c r="B116" s="27" t="s">
        <v>61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8" spans="1:17" ht="12" x14ac:dyDescent="0.2">
      <c r="A118" s="26" t="s">
        <v>52</v>
      </c>
      <c r="B118" s="26" t="s">
        <v>51</v>
      </c>
      <c r="C118" s="26" t="s">
        <v>50</v>
      </c>
      <c r="D118" s="26"/>
      <c r="E118" s="26"/>
      <c r="F118" s="26" t="s">
        <v>49</v>
      </c>
      <c r="G118" s="26" t="s">
        <v>48</v>
      </c>
      <c r="H118" s="26"/>
      <c r="I118" s="26"/>
      <c r="J118" s="26"/>
      <c r="K118" s="26"/>
      <c r="L118" s="26"/>
      <c r="M118" s="26"/>
      <c r="N118" s="26"/>
      <c r="O118" s="26" t="s">
        <v>47</v>
      </c>
      <c r="P118" s="26"/>
      <c r="Q118" s="26" t="s">
        <v>46</v>
      </c>
    </row>
    <row r="119" spans="1:17" ht="12" x14ac:dyDescent="0.2">
      <c r="A119" s="26"/>
      <c r="B119" s="26"/>
      <c r="C119" s="26"/>
      <c r="D119" s="26"/>
      <c r="E119" s="26"/>
      <c r="F119" s="26"/>
      <c r="G119" s="26" t="s">
        <v>45</v>
      </c>
      <c r="H119" s="26"/>
      <c r="I119" s="26" t="s">
        <v>44</v>
      </c>
      <c r="J119" s="26"/>
      <c r="K119" s="26"/>
      <c r="L119" s="26"/>
      <c r="M119" s="26" t="s">
        <v>43</v>
      </c>
      <c r="N119" s="26"/>
      <c r="O119" s="26"/>
      <c r="P119" s="26"/>
      <c r="Q119" s="26"/>
    </row>
    <row r="120" spans="1:17" ht="13.8" x14ac:dyDescent="0.2">
      <c r="A120" s="18" t="s">
        <v>42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2">
      <c r="A121" s="13" t="s">
        <v>13</v>
      </c>
      <c r="B121" s="13">
        <v>266</v>
      </c>
      <c r="C121" s="15" t="s">
        <v>41</v>
      </c>
      <c r="D121" s="15"/>
      <c r="E121" s="15"/>
      <c r="F121" s="13">
        <v>150</v>
      </c>
      <c r="G121" s="11">
        <v>3.95</v>
      </c>
      <c r="H121" s="11"/>
      <c r="I121" s="12"/>
      <c r="J121" s="11">
        <v>8.75</v>
      </c>
      <c r="K121" s="11"/>
      <c r="L121" s="11"/>
      <c r="M121" s="11"/>
      <c r="N121" s="11">
        <v>18.75</v>
      </c>
      <c r="O121" s="11"/>
      <c r="P121" s="11">
        <v>170</v>
      </c>
      <c r="Q121" s="11">
        <v>0.99</v>
      </c>
    </row>
    <row r="122" spans="1:17" ht="10.5" customHeight="1" x14ac:dyDescent="0.2">
      <c r="A122" s="13"/>
      <c r="B122" s="13"/>
      <c r="C122" s="25" t="s">
        <v>40</v>
      </c>
      <c r="D122" s="25"/>
      <c r="E122" s="25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13</v>
      </c>
      <c r="B123" s="13" t="s">
        <v>39</v>
      </c>
      <c r="C123" s="15" t="s">
        <v>38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10</v>
      </c>
    </row>
    <row r="124" spans="1:17" x14ac:dyDescent="0.2">
      <c r="A124" s="13"/>
      <c r="B124" s="13"/>
      <c r="C124" s="14" t="s">
        <v>37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13</v>
      </c>
      <c r="B125" s="13" t="s">
        <v>36</v>
      </c>
      <c r="C125" s="15" t="s">
        <v>35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10</v>
      </c>
    </row>
    <row r="126" spans="1:17" x14ac:dyDescent="0.2">
      <c r="A126" s="13"/>
      <c r="B126" s="13"/>
      <c r="C126" s="14" t="s">
        <v>34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2">
      <c r="A127" s="13">
        <v>2013</v>
      </c>
      <c r="B127" s="13">
        <v>514</v>
      </c>
      <c r="C127" s="17" t="s">
        <v>33</v>
      </c>
      <c r="D127" s="15"/>
      <c r="E127" s="15"/>
      <c r="F127" s="13">
        <v>150</v>
      </c>
      <c r="G127" s="11">
        <v>2.4</v>
      </c>
      <c r="H127" s="11"/>
      <c r="I127" s="12"/>
      <c r="J127" s="11">
        <v>2.0299999999999998</v>
      </c>
      <c r="K127" s="11"/>
      <c r="L127" s="11"/>
      <c r="M127" s="11"/>
      <c r="N127" s="11">
        <v>19.03</v>
      </c>
      <c r="O127" s="11"/>
      <c r="P127" s="11">
        <v>59.3</v>
      </c>
      <c r="Q127" s="11">
        <v>1</v>
      </c>
    </row>
    <row r="128" spans="1:17" ht="10.5" customHeight="1" x14ac:dyDescent="0.2">
      <c r="A128" s="13"/>
      <c r="B128" s="13"/>
      <c r="C128" s="16" t="s">
        <v>32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8.2480000000000011</v>
      </c>
      <c r="H129" s="2"/>
      <c r="I129" s="2">
        <f>J127+J125+J123+J121</f>
        <v>13.99</v>
      </c>
      <c r="J129" s="2"/>
      <c r="K129" s="2"/>
      <c r="L129" s="2"/>
      <c r="M129" s="3"/>
      <c r="N129" s="24">
        <f>N127+N125+N123+N121</f>
        <v>50.654000000000003</v>
      </c>
      <c r="O129" s="23"/>
      <c r="P129" s="8">
        <f>P127+P125+P123+P121</f>
        <v>317.2</v>
      </c>
      <c r="Q129" s="8">
        <f>Q127+Q125+Q123+Q121</f>
        <v>1.99</v>
      </c>
    </row>
    <row r="130" spans="1:17" ht="13.8" x14ac:dyDescent="0.2">
      <c r="A130" s="18" t="s">
        <v>31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 ht="12" customHeight="1" x14ac:dyDescent="0.2">
      <c r="A131" s="13" t="s">
        <v>13</v>
      </c>
      <c r="B131" s="13">
        <v>538</v>
      </c>
      <c r="C131" s="17" t="s">
        <v>30</v>
      </c>
      <c r="D131" s="15"/>
      <c r="E131" s="15"/>
      <c r="F131" s="13">
        <v>100</v>
      </c>
      <c r="G131" s="11">
        <v>0.35</v>
      </c>
      <c r="H131" s="11"/>
      <c r="I131" s="12"/>
      <c r="J131" s="11">
        <v>0.15</v>
      </c>
      <c r="K131" s="11"/>
      <c r="L131" s="11"/>
      <c r="M131" s="11"/>
      <c r="N131" s="11">
        <v>11.4</v>
      </c>
      <c r="O131" s="11"/>
      <c r="P131" s="22">
        <v>48.3</v>
      </c>
      <c r="Q131" s="22">
        <v>35</v>
      </c>
    </row>
    <row r="132" spans="1:17" ht="10.5" customHeight="1" x14ac:dyDescent="0.2">
      <c r="A132" s="13"/>
      <c r="B132" s="13"/>
      <c r="C132" s="14" t="s">
        <v>29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2"/>
      <c r="Q132" s="22"/>
    </row>
    <row r="133" spans="1:17" ht="13.2" x14ac:dyDescent="0.2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3.8" x14ac:dyDescent="0.2">
      <c r="A134" s="18" t="s">
        <v>28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 ht="12" customHeight="1" x14ac:dyDescent="0.2">
      <c r="A135" s="13">
        <v>2013</v>
      </c>
      <c r="B135" s="21">
        <v>124</v>
      </c>
      <c r="C135" s="17" t="s">
        <v>27</v>
      </c>
      <c r="D135" s="15"/>
      <c r="E135" s="15"/>
      <c r="F135" s="13">
        <v>45</v>
      </c>
      <c r="G135" s="11">
        <v>1.08</v>
      </c>
      <c r="H135" s="11"/>
      <c r="I135" s="12"/>
      <c r="J135" s="11">
        <v>3.2</v>
      </c>
      <c r="K135" s="11"/>
      <c r="L135" s="11"/>
      <c r="M135" s="11"/>
      <c r="N135" s="11">
        <v>4.68</v>
      </c>
      <c r="O135" s="11"/>
      <c r="P135" s="11">
        <v>52</v>
      </c>
      <c r="Q135" s="11">
        <v>3.56</v>
      </c>
    </row>
    <row r="136" spans="1:17" ht="10.5" customHeight="1" x14ac:dyDescent="0.2">
      <c r="A136" s="13"/>
      <c r="B136" s="20"/>
      <c r="C136" s="16" t="s">
        <v>26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 t="s">
        <v>13</v>
      </c>
      <c r="B137" s="13">
        <v>133</v>
      </c>
      <c r="C137" s="17" t="s">
        <v>25</v>
      </c>
      <c r="D137" s="15"/>
      <c r="E137" s="15"/>
      <c r="F137" s="13">
        <v>150</v>
      </c>
      <c r="G137" s="11">
        <v>1.1000000000000001</v>
      </c>
      <c r="H137" s="11"/>
      <c r="I137" s="12"/>
      <c r="J137" s="11">
        <v>3</v>
      </c>
      <c r="K137" s="11"/>
      <c r="L137" s="11"/>
      <c r="M137" s="11"/>
      <c r="N137" s="11">
        <v>6.39</v>
      </c>
      <c r="O137" s="11"/>
      <c r="P137" s="11">
        <v>57</v>
      </c>
      <c r="Q137" s="11">
        <v>6.18</v>
      </c>
    </row>
    <row r="138" spans="1:17" ht="18" customHeight="1" x14ac:dyDescent="0.2">
      <c r="A138" s="13"/>
      <c r="B138" s="13"/>
      <c r="C138" s="19" t="s">
        <v>24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.75" customHeight="1" x14ac:dyDescent="0.2">
      <c r="A139" s="13" t="s">
        <v>13</v>
      </c>
      <c r="B139" s="13" t="s">
        <v>23</v>
      </c>
      <c r="C139" s="15" t="s">
        <v>22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10</v>
      </c>
    </row>
    <row r="140" spans="1:17" ht="9" customHeight="1" x14ac:dyDescent="0.2">
      <c r="A140" s="13"/>
      <c r="B140" s="13"/>
      <c r="C140" s="14" t="s">
        <v>21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2">
      <c r="A141" s="13">
        <v>2013</v>
      </c>
      <c r="B141" s="13">
        <v>297</v>
      </c>
      <c r="C141" s="17" t="s">
        <v>20</v>
      </c>
      <c r="D141" s="15"/>
      <c r="E141" s="15"/>
      <c r="F141" s="13">
        <v>100</v>
      </c>
      <c r="G141" s="11">
        <v>3.8</v>
      </c>
      <c r="H141" s="11"/>
      <c r="I141" s="12"/>
      <c r="J141" s="11">
        <v>0.46</v>
      </c>
      <c r="K141" s="11"/>
      <c r="L141" s="11"/>
      <c r="M141" s="11"/>
      <c r="N141" s="11">
        <v>19.45</v>
      </c>
      <c r="O141" s="11"/>
      <c r="P141" s="11">
        <v>97.11</v>
      </c>
      <c r="Q141" s="11">
        <v>7.0000000000000001E-3</v>
      </c>
    </row>
    <row r="142" spans="1:17" ht="16.5" customHeight="1" x14ac:dyDescent="0.2">
      <c r="A142" s="13"/>
      <c r="B142" s="13"/>
      <c r="C142" s="16" t="s">
        <v>19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2021</v>
      </c>
      <c r="B143" s="13">
        <v>341</v>
      </c>
      <c r="C143" s="15" t="s">
        <v>18</v>
      </c>
      <c r="D143" s="15"/>
      <c r="E143" s="15"/>
      <c r="F143" s="13">
        <v>60</v>
      </c>
      <c r="G143" s="11">
        <v>9.6</v>
      </c>
      <c r="H143" s="11"/>
      <c r="I143" s="12"/>
      <c r="J143" s="11">
        <v>9.3000000000000007</v>
      </c>
      <c r="K143" s="11"/>
      <c r="L143" s="11"/>
      <c r="M143" s="11"/>
      <c r="N143" s="11">
        <v>7.2</v>
      </c>
      <c r="O143" s="11"/>
      <c r="P143" s="11">
        <v>151.80000000000001</v>
      </c>
      <c r="Q143" s="11">
        <v>0</v>
      </c>
    </row>
    <row r="144" spans="1:17" ht="16.5" customHeight="1" x14ac:dyDescent="0.2">
      <c r="A144" s="13"/>
      <c r="B144" s="13"/>
      <c r="C144" s="14" t="s">
        <v>17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13</v>
      </c>
      <c r="B145" s="13" t="s">
        <v>16</v>
      </c>
      <c r="C145" s="15" t="s">
        <v>15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10</v>
      </c>
    </row>
    <row r="146" spans="1:17" x14ac:dyDescent="0.2">
      <c r="A146" s="13"/>
      <c r="B146" s="13"/>
      <c r="C146" s="14" t="s">
        <v>14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13</v>
      </c>
      <c r="B147" s="13" t="s">
        <v>12</v>
      </c>
      <c r="C147" s="15" t="s">
        <v>11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10</v>
      </c>
    </row>
    <row r="148" spans="1:17" x14ac:dyDescent="0.2">
      <c r="A148" s="13"/>
      <c r="B148" s="13"/>
      <c r="C148" s="14" t="s">
        <v>9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2013</v>
      </c>
      <c r="B149" s="13">
        <v>531</v>
      </c>
      <c r="C149" s="15" t="s">
        <v>8</v>
      </c>
      <c r="D149" s="15"/>
      <c r="E149" s="15"/>
      <c r="F149" s="13">
        <v>150</v>
      </c>
      <c r="G149" s="11">
        <v>0.2</v>
      </c>
      <c r="H149" s="11"/>
      <c r="I149" s="12"/>
      <c r="J149" s="11">
        <v>0</v>
      </c>
      <c r="K149" s="11"/>
      <c r="L149" s="11"/>
      <c r="M149" s="11"/>
      <c r="N149" s="11">
        <v>15</v>
      </c>
      <c r="O149" s="11"/>
      <c r="P149" s="11">
        <v>60.8</v>
      </c>
      <c r="Q149" s="11">
        <v>0.6</v>
      </c>
    </row>
    <row r="150" spans="1:17" ht="10.5" customHeight="1" x14ac:dyDescent="0.2">
      <c r="A150" s="13"/>
      <c r="B150" s="13"/>
      <c r="C150" s="14" t="s">
        <v>7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18.86</v>
      </c>
      <c r="H151" s="2"/>
      <c r="I151" s="2">
        <f>J149+J147+J145+J143+J141+J139+J137+J135</f>
        <v>16.440000000000001</v>
      </c>
      <c r="J151" s="2"/>
      <c r="K151" s="2"/>
      <c r="L151" s="2"/>
      <c r="M151" s="3"/>
      <c r="N151" s="2">
        <f>N149+N147+N145+N143+N141+N139+N137+N135</f>
        <v>70.22</v>
      </c>
      <c r="O151" s="2"/>
      <c r="P151" s="8">
        <f>P149+P147+P145+P143+P141+P139+P137+P135</f>
        <v>516.51</v>
      </c>
      <c r="Q151" s="8">
        <f>Q149+Q147+Q145+Q143+Q141+Q139+Q135</f>
        <v>4.1669999999999998</v>
      </c>
    </row>
    <row r="152" spans="1:17" ht="13.8" x14ac:dyDescent="0.2">
      <c r="A152" s="18" t="s">
        <v>6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2">
      <c r="A153" s="13">
        <v>2013</v>
      </c>
      <c r="B153" s="13">
        <v>507</v>
      </c>
      <c r="C153" s="17" t="s">
        <v>5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2">
      <c r="A154" s="13"/>
      <c r="B154" s="13"/>
      <c r="C154" s="16" t="s">
        <v>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>
        <v>2013</v>
      </c>
      <c r="B155" s="13">
        <v>570</v>
      </c>
      <c r="C155" s="15" t="s">
        <v>3</v>
      </c>
      <c r="D155" s="15"/>
      <c r="E155" s="15"/>
      <c r="F155" s="13">
        <v>50</v>
      </c>
      <c r="G155" s="11">
        <v>2.6</v>
      </c>
      <c r="H155" s="11"/>
      <c r="I155" s="12"/>
      <c r="J155" s="11">
        <v>7.7</v>
      </c>
      <c r="K155" s="11"/>
      <c r="L155" s="11"/>
      <c r="M155" s="11"/>
      <c r="N155" s="11">
        <v>26.2</v>
      </c>
      <c r="O155" s="11"/>
      <c r="P155" s="11">
        <v>184</v>
      </c>
      <c r="Q155" s="11">
        <v>2.2999999999999998</v>
      </c>
    </row>
    <row r="156" spans="1:17" ht="10.5" customHeight="1" x14ac:dyDescent="0.2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250</v>
      </c>
      <c r="G157" s="2">
        <f>G155+G153</f>
        <v>4.0999999999999996</v>
      </c>
      <c r="H157" s="2"/>
      <c r="I157" s="2">
        <f>J155+J153</f>
        <v>9</v>
      </c>
      <c r="J157" s="2"/>
      <c r="K157" s="2"/>
      <c r="L157" s="2"/>
      <c r="M157" s="3"/>
      <c r="N157" s="2">
        <f>N155+N153</f>
        <v>43.599999999999994</v>
      </c>
      <c r="O157" s="2"/>
      <c r="P157" s="8">
        <f>P155+P153</f>
        <v>271</v>
      </c>
      <c r="Q157" s="8">
        <f>Q155+Q153</f>
        <v>3.5999999999999996</v>
      </c>
    </row>
    <row r="158" spans="1:17" ht="13.8" x14ac:dyDescent="0.2">
      <c r="A158" s="18" t="s">
        <v>60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2">
      <c r="A159" s="13" t="s">
        <v>13</v>
      </c>
      <c r="B159" s="13">
        <v>273</v>
      </c>
      <c r="C159" s="15" t="s">
        <v>59</v>
      </c>
      <c r="D159" s="15"/>
      <c r="E159" s="15"/>
      <c r="F159" s="13">
        <v>150</v>
      </c>
      <c r="G159" s="11">
        <v>5.85</v>
      </c>
      <c r="H159" s="11"/>
      <c r="I159" s="12"/>
      <c r="J159" s="11">
        <v>7.1</v>
      </c>
      <c r="K159" s="11"/>
      <c r="L159" s="11"/>
      <c r="M159" s="11"/>
      <c r="N159" s="11">
        <v>26.85</v>
      </c>
      <c r="O159" s="11"/>
      <c r="P159" s="11">
        <v>212.7</v>
      </c>
      <c r="Q159" s="11">
        <v>1.1000000000000001</v>
      </c>
    </row>
    <row r="160" spans="1:17" ht="10.5" customHeight="1" x14ac:dyDescent="0.2">
      <c r="A160" s="13"/>
      <c r="B160" s="13"/>
      <c r="C160" s="14" t="s">
        <v>58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1.4" x14ac:dyDescent="0.2">
      <c r="A161" s="13" t="s">
        <v>13</v>
      </c>
      <c r="B161" s="13" t="s">
        <v>39</v>
      </c>
      <c r="C161" s="15" t="s">
        <v>38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10</v>
      </c>
    </row>
    <row r="162" spans="1:17" x14ac:dyDescent="0.2">
      <c r="A162" s="13"/>
      <c r="B162" s="13"/>
      <c r="C162" s="14" t="s">
        <v>37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1.4" x14ac:dyDescent="0.2">
      <c r="A163" s="13">
        <v>2013</v>
      </c>
      <c r="B163" s="13" t="s">
        <v>57</v>
      </c>
      <c r="C163" s="15" t="s">
        <v>56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10</v>
      </c>
    </row>
    <row r="164" spans="1:17" x14ac:dyDescent="0.2">
      <c r="A164" s="13"/>
      <c r="B164" s="13"/>
      <c r="C164" s="14" t="s">
        <v>55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7.81</v>
      </c>
      <c r="H165" s="2"/>
      <c r="I165" s="2">
        <f>J163+J161+J159</f>
        <v>7.83</v>
      </c>
      <c r="J165" s="2"/>
      <c r="K165" s="2"/>
      <c r="L165" s="2"/>
      <c r="M165" s="3"/>
      <c r="N165" s="2">
        <f>N163+N161+N159</f>
        <v>51</v>
      </c>
      <c r="O165" s="2"/>
      <c r="P165" s="8">
        <f>P163+P161+P159</f>
        <v>323.2</v>
      </c>
      <c r="Q165" s="8">
        <f>Q163+Q161+Q159</f>
        <v>1.1000000000000001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F165+F157+F151+F133+F129</f>
        <v>1554</v>
      </c>
      <c r="G166" s="2">
        <f>G165+G157+G151+G133+G129</f>
        <v>39.368000000000002</v>
      </c>
      <c r="H166" s="2"/>
      <c r="I166" s="2">
        <f>I165+I157+I151+I133+I129</f>
        <v>47.41</v>
      </c>
      <c r="J166" s="2"/>
      <c r="K166" s="2"/>
      <c r="L166" s="2"/>
      <c r="M166" s="3"/>
      <c r="N166" s="2">
        <f>N165+N157+N151+N133+N129</f>
        <v>226.874</v>
      </c>
      <c r="O166" s="2"/>
      <c r="P166" s="1">
        <f>P165+P157+P151+P133+P129</f>
        <v>1476.21</v>
      </c>
      <c r="Q166" s="1">
        <f>Q165+Q157+Q151+Q133+Q129</f>
        <v>45.856999999999999</v>
      </c>
    </row>
    <row r="168" spans="1:17" ht="22.8" x14ac:dyDescent="0.2">
      <c r="E168" s="29" t="s">
        <v>54</v>
      </c>
      <c r="F168" s="29"/>
      <c r="G168" s="29"/>
    </row>
    <row r="169" spans="1:17" ht="15.6" x14ac:dyDescent="0.2">
      <c r="D169" s="28">
        <v>45483</v>
      </c>
      <c r="E169" s="28"/>
      <c r="F169" s="28"/>
      <c r="G169" s="28"/>
      <c r="H169" s="28"/>
      <c r="I169" s="28"/>
      <c r="J169" s="28"/>
    </row>
    <row r="171" spans="1:17" ht="17.399999999999999" x14ac:dyDescent="0.2">
      <c r="B171" s="27" t="s">
        <v>53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3" spans="1:17" ht="12" x14ac:dyDescent="0.2">
      <c r="A173" s="26" t="s">
        <v>52</v>
      </c>
      <c r="B173" s="26" t="s">
        <v>51</v>
      </c>
      <c r="C173" s="26" t="s">
        <v>50</v>
      </c>
      <c r="D173" s="26"/>
      <c r="E173" s="26"/>
      <c r="F173" s="26" t="s">
        <v>49</v>
      </c>
      <c r="G173" s="26" t="s">
        <v>48</v>
      </c>
      <c r="H173" s="26"/>
      <c r="I173" s="26"/>
      <c r="J173" s="26"/>
      <c r="K173" s="26"/>
      <c r="L173" s="26"/>
      <c r="M173" s="26"/>
      <c r="N173" s="26"/>
      <c r="O173" s="26" t="s">
        <v>47</v>
      </c>
      <c r="P173" s="26"/>
      <c r="Q173" s="26" t="s">
        <v>46</v>
      </c>
    </row>
    <row r="174" spans="1:17" ht="12" x14ac:dyDescent="0.2">
      <c r="A174" s="26"/>
      <c r="B174" s="26"/>
      <c r="C174" s="26"/>
      <c r="D174" s="26"/>
      <c r="E174" s="26"/>
      <c r="F174" s="26"/>
      <c r="G174" s="26" t="s">
        <v>45</v>
      </c>
      <c r="H174" s="26"/>
      <c r="I174" s="26" t="s">
        <v>44</v>
      </c>
      <c r="J174" s="26"/>
      <c r="K174" s="26"/>
      <c r="L174" s="26"/>
      <c r="M174" s="26" t="s">
        <v>43</v>
      </c>
      <c r="N174" s="26"/>
      <c r="O174" s="26"/>
      <c r="P174" s="26"/>
      <c r="Q174" s="26"/>
    </row>
    <row r="175" spans="1:17" ht="13.8" x14ac:dyDescent="0.2">
      <c r="A175" s="18" t="s">
        <v>42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2">
      <c r="A176" s="13" t="s">
        <v>13</v>
      </c>
      <c r="B176" s="13">
        <v>266</v>
      </c>
      <c r="C176" s="15" t="s">
        <v>41</v>
      </c>
      <c r="D176" s="15"/>
      <c r="E176" s="15"/>
      <c r="F176" s="13">
        <v>150</v>
      </c>
      <c r="G176" s="11">
        <v>3.95</v>
      </c>
      <c r="H176" s="11"/>
      <c r="I176" s="12"/>
      <c r="J176" s="11">
        <v>8.75</v>
      </c>
      <c r="K176" s="11"/>
      <c r="L176" s="11"/>
      <c r="M176" s="11"/>
      <c r="N176" s="11">
        <v>18.75</v>
      </c>
      <c r="O176" s="11"/>
      <c r="P176" s="11">
        <v>170</v>
      </c>
      <c r="Q176" s="11">
        <v>0.99</v>
      </c>
    </row>
    <row r="177" spans="1:17" ht="10.5" customHeight="1" x14ac:dyDescent="0.2">
      <c r="A177" s="13"/>
      <c r="B177" s="13"/>
      <c r="C177" s="25" t="s">
        <v>40</v>
      </c>
      <c r="D177" s="25"/>
      <c r="E177" s="25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2">
      <c r="A178" s="13" t="s">
        <v>13</v>
      </c>
      <c r="B178" s="13" t="s">
        <v>39</v>
      </c>
      <c r="C178" s="15" t="s">
        <v>38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10</v>
      </c>
    </row>
    <row r="179" spans="1:17" ht="10.5" customHeight="1" x14ac:dyDescent="0.2">
      <c r="A179" s="13"/>
      <c r="B179" s="13"/>
      <c r="C179" s="14" t="s">
        <v>37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2">
      <c r="A180" s="13" t="s">
        <v>13</v>
      </c>
      <c r="B180" s="13" t="s">
        <v>36</v>
      </c>
      <c r="C180" s="15" t="s">
        <v>35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10</v>
      </c>
    </row>
    <row r="181" spans="1:17" ht="10.5" customHeight="1" x14ac:dyDescent="0.2">
      <c r="A181" s="13"/>
      <c r="B181" s="13"/>
      <c r="C181" s="14" t="s">
        <v>34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>
        <v>2013</v>
      </c>
      <c r="B182" s="13">
        <v>514</v>
      </c>
      <c r="C182" s="17" t="s">
        <v>33</v>
      </c>
      <c r="D182" s="15"/>
      <c r="E182" s="15"/>
      <c r="F182" s="13">
        <v>150</v>
      </c>
      <c r="G182" s="11">
        <v>2.4</v>
      </c>
      <c r="H182" s="11"/>
      <c r="I182" s="12"/>
      <c r="J182" s="11">
        <v>2.0299999999999998</v>
      </c>
      <c r="K182" s="11"/>
      <c r="L182" s="11"/>
      <c r="M182" s="11"/>
      <c r="N182" s="11">
        <v>19.03</v>
      </c>
      <c r="O182" s="11"/>
      <c r="P182" s="11">
        <v>59.3</v>
      </c>
      <c r="Q182" s="11">
        <v>1</v>
      </c>
    </row>
    <row r="183" spans="1:17" ht="10.5" customHeight="1" x14ac:dyDescent="0.2">
      <c r="A183" s="13"/>
      <c r="B183" s="13"/>
      <c r="C183" s="16" t="s">
        <v>32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8.2480000000000011</v>
      </c>
      <c r="H184" s="2"/>
      <c r="I184" s="2">
        <f>J182+J180+J178+J176</f>
        <v>13.99</v>
      </c>
      <c r="J184" s="2"/>
      <c r="K184" s="2"/>
      <c r="L184" s="2"/>
      <c r="M184" s="3"/>
      <c r="N184" s="24">
        <f>N182+N180+N178+N176</f>
        <v>50.654000000000003</v>
      </c>
      <c r="O184" s="23"/>
      <c r="P184" s="8">
        <f>P182+P180+P178+P176</f>
        <v>317.2</v>
      </c>
      <c r="Q184" s="8">
        <f>Q182+Q180+Q178+Q176</f>
        <v>1.99</v>
      </c>
    </row>
    <row r="185" spans="1:17" ht="13.8" x14ac:dyDescent="0.2">
      <c r="A185" s="18" t="s">
        <v>31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2" customHeight="1" x14ac:dyDescent="0.2">
      <c r="A186" s="13" t="s">
        <v>13</v>
      </c>
      <c r="B186" s="13">
        <v>538</v>
      </c>
      <c r="C186" s="17" t="s">
        <v>30</v>
      </c>
      <c r="D186" s="15"/>
      <c r="E186" s="15"/>
      <c r="F186" s="13">
        <v>100</v>
      </c>
      <c r="G186" s="11">
        <v>0.35</v>
      </c>
      <c r="H186" s="11"/>
      <c r="I186" s="12"/>
      <c r="J186" s="11">
        <v>0.15</v>
      </c>
      <c r="K186" s="11"/>
      <c r="L186" s="11"/>
      <c r="M186" s="11"/>
      <c r="N186" s="11">
        <v>11.4</v>
      </c>
      <c r="O186" s="11"/>
      <c r="P186" s="22">
        <v>48.3</v>
      </c>
      <c r="Q186" s="22">
        <v>35</v>
      </c>
    </row>
    <row r="187" spans="1:17" ht="10.5" customHeight="1" x14ac:dyDescent="0.2">
      <c r="A187" s="13"/>
      <c r="B187" s="13"/>
      <c r="C187" s="14" t="s">
        <v>29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2"/>
      <c r="Q187" s="22"/>
    </row>
    <row r="188" spans="1:17" ht="13.2" x14ac:dyDescent="0.2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0.35</v>
      </c>
      <c r="H188" s="2"/>
      <c r="I188" s="2">
        <f>J186</f>
        <v>0.15</v>
      </c>
      <c r="J188" s="2"/>
      <c r="K188" s="2"/>
      <c r="L188" s="2"/>
      <c r="M188" s="3"/>
      <c r="N188" s="2">
        <f>N186</f>
        <v>11.4</v>
      </c>
      <c r="O188" s="2"/>
      <c r="P188" s="1">
        <f>P186</f>
        <v>48.3</v>
      </c>
      <c r="Q188" s="1">
        <f>Q186</f>
        <v>35</v>
      </c>
    </row>
    <row r="189" spans="1:17" ht="13.8" x14ac:dyDescent="0.2">
      <c r="A189" s="18" t="s">
        <v>28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 ht="12" customHeight="1" x14ac:dyDescent="0.2">
      <c r="A190" s="13">
        <v>2013</v>
      </c>
      <c r="B190" s="21">
        <v>124</v>
      </c>
      <c r="C190" s="17" t="s">
        <v>27</v>
      </c>
      <c r="D190" s="15"/>
      <c r="E190" s="15"/>
      <c r="F190" s="13">
        <v>45</v>
      </c>
      <c r="G190" s="11">
        <v>1.08</v>
      </c>
      <c r="H190" s="11"/>
      <c r="I190" s="12"/>
      <c r="J190" s="11">
        <v>3.2</v>
      </c>
      <c r="K190" s="11"/>
      <c r="L190" s="11"/>
      <c r="M190" s="11"/>
      <c r="N190" s="11">
        <v>4.68</v>
      </c>
      <c r="O190" s="11"/>
      <c r="P190" s="11">
        <v>52</v>
      </c>
      <c r="Q190" s="11">
        <v>3.56</v>
      </c>
    </row>
    <row r="191" spans="1:17" ht="10.5" customHeight="1" x14ac:dyDescent="0.2">
      <c r="A191" s="13"/>
      <c r="B191" s="20"/>
      <c r="C191" s="16" t="s">
        <v>26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 t="s">
        <v>13</v>
      </c>
      <c r="B192" s="13">
        <v>133</v>
      </c>
      <c r="C192" s="17" t="s">
        <v>25</v>
      </c>
      <c r="D192" s="15"/>
      <c r="E192" s="15"/>
      <c r="F192" s="13">
        <v>150</v>
      </c>
      <c r="G192" s="11">
        <v>1.1000000000000001</v>
      </c>
      <c r="H192" s="11"/>
      <c r="I192" s="12"/>
      <c r="J192" s="11">
        <v>3</v>
      </c>
      <c r="K192" s="11"/>
      <c r="L192" s="11"/>
      <c r="M192" s="11"/>
      <c r="N192" s="11">
        <v>6.39</v>
      </c>
      <c r="O192" s="11"/>
      <c r="P192" s="11">
        <v>57</v>
      </c>
      <c r="Q192" s="11">
        <v>6.18</v>
      </c>
    </row>
    <row r="193" spans="1:17" ht="10.5" customHeight="1" x14ac:dyDescent="0.2">
      <c r="A193" s="13"/>
      <c r="B193" s="13"/>
      <c r="C193" s="19" t="s">
        <v>24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2">
      <c r="A194" s="13" t="s">
        <v>13</v>
      </c>
      <c r="B194" s="13" t="s">
        <v>23</v>
      </c>
      <c r="C194" s="15" t="s">
        <v>22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10</v>
      </c>
    </row>
    <row r="195" spans="1:17" ht="10.5" customHeight="1" x14ac:dyDescent="0.2">
      <c r="A195" s="13"/>
      <c r="B195" s="13"/>
      <c r="C195" s="14" t="s">
        <v>21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297</v>
      </c>
      <c r="C196" s="17" t="s">
        <v>20</v>
      </c>
      <c r="D196" s="15"/>
      <c r="E196" s="15"/>
      <c r="F196" s="13">
        <v>100</v>
      </c>
      <c r="G196" s="11">
        <v>3.8</v>
      </c>
      <c r="H196" s="11"/>
      <c r="I196" s="12"/>
      <c r="J196" s="11">
        <v>0.46</v>
      </c>
      <c r="K196" s="11"/>
      <c r="L196" s="11"/>
      <c r="M196" s="11"/>
      <c r="N196" s="11">
        <v>19.45</v>
      </c>
      <c r="O196" s="11"/>
      <c r="P196" s="11">
        <v>97.11</v>
      </c>
      <c r="Q196" s="11">
        <v>7.0000000000000001E-3</v>
      </c>
    </row>
    <row r="197" spans="1:17" ht="10.5" customHeight="1" x14ac:dyDescent="0.2">
      <c r="A197" s="13"/>
      <c r="B197" s="13"/>
      <c r="C197" s="16" t="s">
        <v>19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2">
      <c r="A198" s="13">
        <v>2021</v>
      </c>
      <c r="B198" s="13">
        <v>341</v>
      </c>
      <c r="C198" s="15" t="s">
        <v>18</v>
      </c>
      <c r="D198" s="15"/>
      <c r="E198" s="15"/>
      <c r="F198" s="13">
        <v>60</v>
      </c>
      <c r="G198" s="11">
        <v>9.6</v>
      </c>
      <c r="H198" s="11"/>
      <c r="I198" s="12"/>
      <c r="J198" s="11">
        <v>9.3000000000000007</v>
      </c>
      <c r="K198" s="11"/>
      <c r="L198" s="11"/>
      <c r="M198" s="11"/>
      <c r="N198" s="11">
        <v>7.2</v>
      </c>
      <c r="O198" s="11"/>
      <c r="P198" s="11">
        <v>151.80000000000001</v>
      </c>
      <c r="Q198" s="11">
        <v>0</v>
      </c>
    </row>
    <row r="199" spans="1:17" ht="10.5" customHeight="1" x14ac:dyDescent="0.2">
      <c r="A199" s="13"/>
      <c r="B199" s="13"/>
      <c r="C199" s="14" t="s">
        <v>17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2">
      <c r="A200" s="13" t="s">
        <v>13</v>
      </c>
      <c r="B200" s="13" t="s">
        <v>16</v>
      </c>
      <c r="C200" s="15" t="s">
        <v>15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10</v>
      </c>
    </row>
    <row r="201" spans="1:17" ht="10.5" customHeight="1" x14ac:dyDescent="0.2">
      <c r="A201" s="13"/>
      <c r="B201" s="13"/>
      <c r="C201" s="14" t="s">
        <v>14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13</v>
      </c>
      <c r="B202" s="13" t="s">
        <v>12</v>
      </c>
      <c r="C202" s="15" t="s">
        <v>11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10</v>
      </c>
    </row>
    <row r="203" spans="1:17" ht="10.5" customHeight="1" x14ac:dyDescent="0.2">
      <c r="A203" s="13"/>
      <c r="B203" s="13"/>
      <c r="C203" s="14" t="s">
        <v>9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>
        <v>2013</v>
      </c>
      <c r="B204" s="13">
        <v>531</v>
      </c>
      <c r="C204" s="15" t="s">
        <v>8</v>
      </c>
      <c r="D204" s="15"/>
      <c r="E204" s="15"/>
      <c r="F204" s="13">
        <v>150</v>
      </c>
      <c r="G204" s="11">
        <v>0.2</v>
      </c>
      <c r="H204" s="11"/>
      <c r="I204" s="12"/>
      <c r="J204" s="11">
        <v>0</v>
      </c>
      <c r="K204" s="11"/>
      <c r="L204" s="11"/>
      <c r="M204" s="11"/>
      <c r="N204" s="11">
        <v>15</v>
      </c>
      <c r="O204" s="11"/>
      <c r="P204" s="11">
        <v>60.8</v>
      </c>
      <c r="Q204" s="11">
        <v>0.6</v>
      </c>
    </row>
    <row r="205" spans="1:17" ht="10.5" customHeight="1" x14ac:dyDescent="0.2">
      <c r="A205" s="13"/>
      <c r="B205" s="13"/>
      <c r="C205" s="14" t="s">
        <v>7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18.86</v>
      </c>
      <c r="H206" s="2"/>
      <c r="I206" s="2">
        <f>J204+J202+J200+J198+J196+J194+J192+J190</f>
        <v>16.440000000000001</v>
      </c>
      <c r="J206" s="2"/>
      <c r="K206" s="2"/>
      <c r="L206" s="2"/>
      <c r="M206" s="3"/>
      <c r="N206" s="2">
        <f>N204+N202+N200+N198+N196+N194+N192+N190</f>
        <v>70.22</v>
      </c>
      <c r="O206" s="2"/>
      <c r="P206" s="8">
        <f>P204+P202+P200+P198+P196+P194+P192+P190</f>
        <v>516.51</v>
      </c>
      <c r="Q206" s="8">
        <f>Q204+Q202+Q200+Q198+Q196+Q194+Q192+Q190</f>
        <v>10.347</v>
      </c>
    </row>
    <row r="207" spans="1:17" ht="13.8" x14ac:dyDescent="0.2">
      <c r="A207" s="18" t="s">
        <v>6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2">
      <c r="A208" s="13">
        <v>2013</v>
      </c>
      <c r="B208" s="13">
        <v>507</v>
      </c>
      <c r="C208" s="17" t="s">
        <v>5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2">
      <c r="A209" s="13"/>
      <c r="B209" s="13"/>
      <c r="C209" s="16" t="s">
        <v>4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>
        <v>2013</v>
      </c>
      <c r="B210" s="13">
        <v>570</v>
      </c>
      <c r="C210" s="15" t="s">
        <v>3</v>
      </c>
      <c r="D210" s="15"/>
      <c r="E210" s="15"/>
      <c r="F210" s="13">
        <v>50</v>
      </c>
      <c r="G210" s="11">
        <v>2.6</v>
      </c>
      <c r="H210" s="11"/>
      <c r="I210" s="12"/>
      <c r="J210" s="11">
        <v>7.7</v>
      </c>
      <c r="K210" s="11"/>
      <c r="L210" s="11"/>
      <c r="M210" s="11"/>
      <c r="N210" s="11">
        <v>26.2</v>
      </c>
      <c r="O210" s="11"/>
      <c r="P210" s="11">
        <v>184</v>
      </c>
      <c r="Q210" s="11">
        <v>2.2999999999999998</v>
      </c>
    </row>
    <row r="211" spans="1:17" ht="10.5" customHeight="1" x14ac:dyDescent="0.2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250</v>
      </c>
      <c r="G212" s="2">
        <f>G210+G208</f>
        <v>4.0999999999999996</v>
      </c>
      <c r="H212" s="2"/>
      <c r="I212" s="2">
        <f>J210+J208</f>
        <v>9</v>
      </c>
      <c r="J212" s="2"/>
      <c r="K212" s="2"/>
      <c r="L212" s="2"/>
      <c r="M212" s="3"/>
      <c r="N212" s="2">
        <f>N210+N208</f>
        <v>43.599999999999994</v>
      </c>
      <c r="O212" s="2"/>
      <c r="P212" s="8">
        <f>P210+P208</f>
        <v>271</v>
      </c>
      <c r="Q212" s="8">
        <f>Q210+Q208</f>
        <v>3.5999999999999996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F212+F206+F188+F184</f>
        <v>1229</v>
      </c>
      <c r="G213" s="2">
        <f>G212+G206+G188+G184</f>
        <v>31.558000000000003</v>
      </c>
      <c r="H213" s="2"/>
      <c r="I213" s="2">
        <f>I206+I188+I184</f>
        <v>30.58</v>
      </c>
      <c r="J213" s="2"/>
      <c r="K213" s="2"/>
      <c r="L213" s="2"/>
      <c r="M213" s="3"/>
      <c r="N213" s="2">
        <f>N206+N188+N184</f>
        <v>132.274</v>
      </c>
      <c r="O213" s="2"/>
      <c r="P213" s="1">
        <f>P206+P188+P184</f>
        <v>882.01</v>
      </c>
      <c r="Q213" s="1">
        <f>Q212+Q206+Q188+Q184</f>
        <v>50.937000000000005</v>
      </c>
    </row>
  </sheetData>
  <mergeCells count="894"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Q190:Q191"/>
    <mergeCell ref="C191:E191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F190:F191"/>
    <mergeCell ref="G190:H191"/>
    <mergeCell ref="I190:I191"/>
    <mergeCell ref="J190:M191"/>
    <mergeCell ref="N190:O191"/>
    <mergeCell ref="P190:P191"/>
    <mergeCell ref="P186:P187"/>
    <mergeCell ref="G192:H193"/>
    <mergeCell ref="I192:I193"/>
    <mergeCell ref="J192:M193"/>
    <mergeCell ref="N192:O193"/>
    <mergeCell ref="P192:P193"/>
    <mergeCell ref="A189:Q189"/>
    <mergeCell ref="A190:A191"/>
    <mergeCell ref="B190:B191"/>
    <mergeCell ref="C190:E190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B182:B183"/>
    <mergeCell ref="C182:E182"/>
    <mergeCell ref="F182:F183"/>
    <mergeCell ref="G182:H183"/>
    <mergeCell ref="I182:I183"/>
    <mergeCell ref="Q186:Q187"/>
    <mergeCell ref="C187:E187"/>
    <mergeCell ref="I186:I187"/>
    <mergeCell ref="J186:M187"/>
    <mergeCell ref="N186:O187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O173:P174"/>
    <mergeCell ref="A166:E166"/>
    <mergeCell ref="G166:H166"/>
    <mergeCell ref="I166:L166"/>
    <mergeCell ref="N166:O166"/>
    <mergeCell ref="E168:G168"/>
    <mergeCell ref="D169:J169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5:A146"/>
    <mergeCell ref="B145:B146"/>
    <mergeCell ref="C145:E145"/>
    <mergeCell ref="F145:F146"/>
    <mergeCell ref="G145:H146"/>
    <mergeCell ref="N141:O142"/>
    <mergeCell ref="I145:I146"/>
    <mergeCell ref="J145:M146"/>
    <mergeCell ref="N145:O146"/>
    <mergeCell ref="N139:O140"/>
    <mergeCell ref="P139:P140"/>
    <mergeCell ref="Q139:Q140"/>
    <mergeCell ref="C140:E140"/>
    <mergeCell ref="A137:A138"/>
    <mergeCell ref="B137:B138"/>
    <mergeCell ref="C137:E137"/>
    <mergeCell ref="F137:F138"/>
    <mergeCell ref="J141:M142"/>
    <mergeCell ref="A139:A140"/>
    <mergeCell ref="B139:B140"/>
    <mergeCell ref="C139:E139"/>
    <mergeCell ref="F139:F140"/>
    <mergeCell ref="G139:H140"/>
    <mergeCell ref="I139:I140"/>
    <mergeCell ref="J139:M140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F135:F136"/>
    <mergeCell ref="G135:H136"/>
    <mergeCell ref="I135:I136"/>
    <mergeCell ref="J135:M136"/>
    <mergeCell ref="N135:O136"/>
    <mergeCell ref="P135:P136"/>
    <mergeCell ref="P131:P132"/>
    <mergeCell ref="G137:H138"/>
    <mergeCell ref="I137:I138"/>
    <mergeCell ref="J137:M138"/>
    <mergeCell ref="N137:O138"/>
    <mergeCell ref="P137:P138"/>
    <mergeCell ref="A134:Q134"/>
    <mergeCell ref="A135:A136"/>
    <mergeCell ref="B135:B136"/>
    <mergeCell ref="C135:E135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B127:B128"/>
    <mergeCell ref="C127:E127"/>
    <mergeCell ref="F127:F128"/>
    <mergeCell ref="G127:H128"/>
    <mergeCell ref="I127:I128"/>
    <mergeCell ref="Q131:Q132"/>
    <mergeCell ref="C132:E132"/>
    <mergeCell ref="I131:I132"/>
    <mergeCell ref="J131:M132"/>
    <mergeCell ref="N131:O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N92:O93"/>
    <mergeCell ref="P92:P93"/>
    <mergeCell ref="Q92:Q93"/>
    <mergeCell ref="C93:E93"/>
    <mergeCell ref="A90:A91"/>
    <mergeCell ref="B90:B91"/>
    <mergeCell ref="C90:E90"/>
    <mergeCell ref="F90:F91"/>
    <mergeCell ref="J94:M95"/>
    <mergeCell ref="A92:A93"/>
    <mergeCell ref="B92:B93"/>
    <mergeCell ref="C92:E92"/>
    <mergeCell ref="F92:F93"/>
    <mergeCell ref="G92:H93"/>
    <mergeCell ref="I92:I93"/>
    <mergeCell ref="J92:M93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I94:I95"/>
    <mergeCell ref="F88:F89"/>
    <mergeCell ref="G88:H89"/>
    <mergeCell ref="I88:I89"/>
    <mergeCell ref="J88:M89"/>
    <mergeCell ref="N88:O89"/>
    <mergeCell ref="P88:P89"/>
    <mergeCell ref="P84:P85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8:P39"/>
    <mergeCell ref="Q38:Q39"/>
    <mergeCell ref="C39:E39"/>
    <mergeCell ref="J36:M37"/>
    <mergeCell ref="N36:O37"/>
    <mergeCell ref="P36:P37"/>
    <mergeCell ref="Q36:Q37"/>
    <mergeCell ref="C37:E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N32:O33"/>
    <mergeCell ref="P32:P33"/>
    <mergeCell ref="Q32:Q33"/>
    <mergeCell ref="C33:E33"/>
    <mergeCell ref="A30:A31"/>
    <mergeCell ref="B30:B31"/>
    <mergeCell ref="C30:E30"/>
    <mergeCell ref="F30:F31"/>
    <mergeCell ref="J34:M35"/>
    <mergeCell ref="A32:A33"/>
    <mergeCell ref="B32:B33"/>
    <mergeCell ref="C32:E32"/>
    <mergeCell ref="F32:F33"/>
    <mergeCell ref="G32:H33"/>
    <mergeCell ref="I32:I33"/>
    <mergeCell ref="J32:M33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I34:I35"/>
    <mergeCell ref="F28:F29"/>
    <mergeCell ref="G28:H29"/>
    <mergeCell ref="I28:I29"/>
    <mergeCell ref="J28:M29"/>
    <mergeCell ref="N28:O29"/>
    <mergeCell ref="P28:P29"/>
    <mergeCell ref="P24:P25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2024-08-21T05:40:58Z</dcterms:created>
  <dcterms:modified xsi:type="dcterms:W3CDTF">2024-08-21T05:41:05Z</dcterms:modified>
</cp:coreProperties>
</file>