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2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G62" i="1"/>
  <c r="I62" i="1"/>
  <c r="I63" i="1" s="1"/>
  <c r="N62" i="1"/>
  <c r="P62" i="1"/>
  <c r="Q62" i="1"/>
  <c r="F63" i="1"/>
  <c r="G63" i="1"/>
  <c r="P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N110" i="1"/>
  <c r="N117" i="1" s="1"/>
  <c r="P110" i="1"/>
  <c r="Q110" i="1"/>
  <c r="F116" i="1"/>
  <c r="F117" i="1" s="1"/>
  <c r="G116" i="1"/>
  <c r="G117" i="1" s="1"/>
  <c r="I116" i="1"/>
  <c r="N116" i="1"/>
  <c r="P116" i="1"/>
  <c r="P117" i="1" s="1"/>
  <c r="Q116" i="1"/>
  <c r="I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N175" i="1"/>
  <c r="P175" i="1"/>
  <c r="P176" i="1" s="1"/>
  <c r="Q175" i="1"/>
  <c r="Q176" i="1" s="1"/>
  <c r="I176" i="1"/>
  <c r="N176" i="1"/>
  <c r="F194" i="1"/>
  <c r="G194" i="1"/>
  <c r="I194" i="1"/>
  <c r="N194" i="1"/>
  <c r="P194" i="1"/>
  <c r="Q194" i="1"/>
  <c r="F198" i="1"/>
  <c r="G198" i="1"/>
  <c r="I198" i="1"/>
  <c r="I225" i="1" s="1"/>
  <c r="N198" i="1"/>
  <c r="N225" i="1" s="1"/>
  <c r="P198" i="1"/>
  <c r="Q198" i="1"/>
  <c r="F218" i="1"/>
  <c r="G218" i="1"/>
  <c r="I218" i="1"/>
  <c r="N218" i="1"/>
  <c r="P218" i="1"/>
  <c r="Q218" i="1"/>
  <c r="Q225" i="1" s="1"/>
  <c r="F224" i="1"/>
  <c r="G224" i="1"/>
  <c r="I224" i="1"/>
  <c r="N224" i="1"/>
  <c r="P224" i="1"/>
  <c r="Q224" i="1"/>
  <c r="F225" i="1"/>
  <c r="G225" i="1"/>
  <c r="P225" i="1"/>
</calcChain>
</file>

<file path=xl/sharedStrings.xml><?xml version="1.0" encoding="utf-8"?>
<sst xmlns="http://schemas.openxmlformats.org/spreadsheetml/2006/main" count="379" uniqueCount="92">
  <si>
    <t>Всего :</t>
  </si>
  <si>
    <t>Итого</t>
  </si>
  <si>
    <t>мука, сахар, масло сливочное, яйцо, соль йодированная, дрожжи сухие, масло растительное, картофель, лук)</t>
  </si>
  <si>
    <t>0</t>
  </si>
  <si>
    <t>ПИРОЖОК С КАРТОФЕЛЕМ</t>
  </si>
  <si>
    <t>2021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</si>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</sst>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tabSelected="1" topLeftCell="A40" workbookViewId="0">
      <selection activeCell="F62" sqref="F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87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86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57</v>
      </c>
      <c r="F6" s="26"/>
      <c r="G6" s="26"/>
    </row>
    <row r="7" spans="1:18" ht="14.1" customHeight="1" x14ac:dyDescent="0.2">
      <c r="D7" s="25">
        <v>45475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.1" customHeight="1" x14ac:dyDescent="0.2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6.95" customHeight="1" x14ac:dyDescent="0.2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.1" customHeight="1" x14ac:dyDescent="0.2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.1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6.95" customHeight="1" x14ac:dyDescent="0.2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2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2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10.5" customHeight="1" x14ac:dyDescent="0.2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2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2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2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2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3</v>
      </c>
    </row>
    <row r="41" spans="1:17" ht="9.75" customHeight="1" x14ac:dyDescent="0.2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3</v>
      </c>
    </row>
    <row r="43" spans="1:17" ht="9.75" customHeight="1" x14ac:dyDescent="0.2">
      <c r="A43" s="13"/>
      <c r="B43" s="13"/>
      <c r="C43" s="14" t="s">
        <v>12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11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10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.1" customHeight="1" x14ac:dyDescent="0.2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507</v>
      </c>
      <c r="C48" s="15" t="s">
        <v>8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2">
      <c r="A49" s="13"/>
      <c r="B49" s="13"/>
      <c r="C49" s="14" t="s">
        <v>6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35" customHeight="1" x14ac:dyDescent="0.2">
      <c r="A50" s="13" t="s">
        <v>5</v>
      </c>
      <c r="B50" s="13">
        <v>535</v>
      </c>
      <c r="C50" s="15" t="s">
        <v>4</v>
      </c>
      <c r="D50" s="15"/>
      <c r="E50" s="15"/>
      <c r="F50" s="13">
        <v>60</v>
      </c>
      <c r="G50" s="11">
        <v>3.73</v>
      </c>
      <c r="H50" s="11"/>
      <c r="I50" s="12"/>
      <c r="J50" s="11">
        <v>3.7</v>
      </c>
      <c r="K50" s="11"/>
      <c r="L50" s="11"/>
      <c r="M50" s="11"/>
      <c r="N50" s="11">
        <v>20.8</v>
      </c>
      <c r="O50" s="11"/>
      <c r="P50" s="11">
        <v>131.80000000000001</v>
      </c>
      <c r="Q50" s="11" t="s">
        <v>3</v>
      </c>
    </row>
    <row r="51" spans="1:17" ht="1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5.23</v>
      </c>
      <c r="H52" s="2"/>
      <c r="I52" s="2">
        <f>J50+J48</f>
        <v>5</v>
      </c>
      <c r="J52" s="2"/>
      <c r="K52" s="2"/>
      <c r="L52" s="2"/>
      <c r="M52" s="3"/>
      <c r="N52" s="2">
        <f>N50+N48</f>
        <v>38.200000000000003</v>
      </c>
      <c r="O52" s="2"/>
      <c r="P52" s="8">
        <f>P50+P48</f>
        <v>218.8</v>
      </c>
      <c r="Q52" s="8">
        <f>Q50+Q48</f>
        <v>1.3</v>
      </c>
    </row>
    <row r="53" spans="1:17" ht="14.1" customHeight="1" x14ac:dyDescent="0.2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35" customHeight="1" x14ac:dyDescent="0.2">
      <c r="A54" s="13" t="s">
        <v>15</v>
      </c>
      <c r="B54" s="13">
        <v>433</v>
      </c>
      <c r="C54" s="15" t="s">
        <v>63</v>
      </c>
      <c r="D54" s="15"/>
      <c r="E54" s="15"/>
      <c r="F54" s="13">
        <v>150</v>
      </c>
      <c r="G54" s="11">
        <v>3.6</v>
      </c>
      <c r="H54" s="11"/>
      <c r="I54" s="12"/>
      <c r="J54" s="11">
        <v>14.3</v>
      </c>
      <c r="K54" s="11"/>
      <c r="L54" s="11"/>
      <c r="M54" s="11"/>
      <c r="N54" s="11">
        <v>22.8</v>
      </c>
      <c r="O54" s="11"/>
      <c r="P54" s="11">
        <v>23.4</v>
      </c>
      <c r="Q54" s="11">
        <v>26.3</v>
      </c>
    </row>
    <row r="55" spans="1:17" ht="12" customHeight="1" x14ac:dyDescent="0.2">
      <c r="A55" s="13"/>
      <c r="B55" s="13"/>
      <c r="C55" s="14" t="s">
        <v>62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2">
      <c r="A56" s="13" t="s">
        <v>15</v>
      </c>
      <c r="B56" s="13">
        <v>121</v>
      </c>
      <c r="C56" s="15" t="s">
        <v>61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2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2">
      <c r="A58" s="13" t="s">
        <v>15</v>
      </c>
      <c r="B58" s="13" t="s">
        <v>42</v>
      </c>
      <c r="C58" s="15" t="s">
        <v>41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2">
      <c r="A59" s="13"/>
      <c r="B59" s="13"/>
      <c r="C59" s="14" t="s">
        <v>40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35" customHeight="1" x14ac:dyDescent="0.2">
      <c r="A60" s="13">
        <v>2013</v>
      </c>
      <c r="B60" s="13" t="s">
        <v>60</v>
      </c>
      <c r="C60" s="15" t="s">
        <v>59</v>
      </c>
      <c r="D60" s="15"/>
      <c r="E60" s="15"/>
      <c r="F60" s="13">
        <v>200</v>
      </c>
      <c r="G60" s="11" t="s">
        <v>70</v>
      </c>
      <c r="H60" s="11"/>
      <c r="I60" s="12"/>
      <c r="J60" s="11"/>
      <c r="K60" s="11"/>
      <c r="L60" s="11"/>
      <c r="M60" s="11"/>
      <c r="N60" s="11" t="s">
        <v>90</v>
      </c>
      <c r="O60" s="11"/>
      <c r="P60" s="11" t="s">
        <v>89</v>
      </c>
      <c r="Q60" s="11" t="s">
        <v>3</v>
      </c>
    </row>
    <row r="61" spans="1:17" ht="9.75" customHeight="1" x14ac:dyDescent="0.2">
      <c r="A61" s="13"/>
      <c r="B61" s="13"/>
      <c r="C61" s="14" t="s">
        <v>58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420</v>
      </c>
      <c r="G62" s="2">
        <f>G60+G58+G56+G54</f>
        <v>6.5600000000000005</v>
      </c>
      <c r="H62" s="2"/>
      <c r="I62" s="2">
        <f>J60+J58+J56+J54</f>
        <v>18.66</v>
      </c>
      <c r="J62" s="2"/>
      <c r="K62" s="2"/>
      <c r="L62" s="2"/>
      <c r="M62" s="3"/>
      <c r="N62" s="2">
        <f>N60+N58+N56+N54</f>
        <v>49.480000000000004</v>
      </c>
      <c r="O62" s="2"/>
      <c r="P62" s="8">
        <f>P60+P58+P56+P54</f>
        <v>182</v>
      </c>
      <c r="Q62" s="8">
        <f>Q60+Q58+Q56+Q54</f>
        <v>27.82</v>
      </c>
    </row>
    <row r="63" spans="1:17" ht="14.1" customHeight="1" x14ac:dyDescent="0.2">
      <c r="A63" s="31" t="s">
        <v>66</v>
      </c>
      <c r="B63" s="30"/>
      <c r="C63" s="29"/>
      <c r="D63" s="29"/>
      <c r="E63" s="28"/>
      <c r="F63" s="9">
        <f>F62+F52+F46+F26+F22</f>
        <v>2015</v>
      </c>
      <c r="G63" s="2">
        <f>G62+G52+G46+G26+G22</f>
        <v>50.5</v>
      </c>
      <c r="H63" s="2"/>
      <c r="I63" s="2">
        <f>I62+I52+I46+I26+I22</f>
        <v>66.009999999999991</v>
      </c>
      <c r="J63" s="2"/>
      <c r="K63" s="2"/>
      <c r="L63" s="2"/>
      <c r="M63" s="3"/>
      <c r="N63" s="2">
        <f>N52+N46+N26+N22</f>
        <v>194.34000000000003</v>
      </c>
      <c r="O63" s="2"/>
      <c r="P63" s="8">
        <f>P62+P52+P46+P26+P22</f>
        <v>1548.4</v>
      </c>
      <c r="Q63" s="8">
        <f>Q62+Q52+Q46+Q26+Q22</f>
        <v>62.44</v>
      </c>
    </row>
    <row r="65" spans="1:18" ht="12.75" customHeight="1" x14ac:dyDescent="0.2">
      <c r="L65" s="32" t="s">
        <v>88</v>
      </c>
      <c r="M65" s="32"/>
      <c r="N65" s="32"/>
      <c r="O65" s="32"/>
      <c r="P65" s="32"/>
      <c r="Q65" s="32"/>
      <c r="R65" s="32"/>
    </row>
    <row r="66" spans="1:18" ht="13.2" x14ac:dyDescent="0.2">
      <c r="L66" s="12"/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87</v>
      </c>
      <c r="M67" s="12"/>
      <c r="N67" s="12"/>
      <c r="O67" s="12"/>
      <c r="P67" s="12"/>
      <c r="Q67" s="12"/>
      <c r="R67" s="12"/>
    </row>
    <row r="68" spans="1:18" ht="12.75" customHeight="1" x14ac:dyDescent="0.2">
      <c r="L68" s="12" t="s">
        <v>86</v>
      </c>
      <c r="M68" s="12"/>
      <c r="N68" s="12"/>
      <c r="O68" s="12"/>
      <c r="P68" s="12"/>
      <c r="Q68" s="12"/>
      <c r="R68" s="12"/>
    </row>
    <row r="69" spans="1:18" ht="12.75" customHeight="1" x14ac:dyDescent="0.2">
      <c r="L69" s="12" t="s">
        <v>85</v>
      </c>
      <c r="M69" s="12"/>
      <c r="N69" s="12"/>
      <c r="O69" s="12"/>
      <c r="P69" s="12"/>
      <c r="Q69" s="12"/>
      <c r="R69" s="12"/>
    </row>
    <row r="70" spans="1:18" ht="22.8" x14ac:dyDescent="0.2">
      <c r="E70" s="26" t="s">
        <v>57</v>
      </c>
      <c r="F70" s="26"/>
      <c r="G70" s="26"/>
    </row>
    <row r="71" spans="1:18" ht="15.6" x14ac:dyDescent="0.2">
      <c r="D71" s="25">
        <v>45475</v>
      </c>
      <c r="E71" s="25"/>
      <c r="F71" s="25"/>
      <c r="G71" s="25"/>
      <c r="H71" s="25"/>
      <c r="I71" s="25"/>
      <c r="J71" s="25"/>
    </row>
    <row r="73" spans="1:18" ht="17.399999999999999" x14ac:dyDescent="0.2">
      <c r="B73" s="24" t="s">
        <v>84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2">
      <c r="A75" s="23" t="s">
        <v>55</v>
      </c>
      <c r="B75" s="23" t="s">
        <v>54</v>
      </c>
      <c r="C75" s="23" t="s">
        <v>53</v>
      </c>
      <c r="D75" s="23"/>
      <c r="E75" s="23"/>
      <c r="F75" s="23" t="s">
        <v>52</v>
      </c>
      <c r="G75" s="23" t="s">
        <v>51</v>
      </c>
      <c r="H75" s="23"/>
      <c r="I75" s="23"/>
      <c r="J75" s="23"/>
      <c r="K75" s="23"/>
      <c r="L75" s="23"/>
      <c r="M75" s="23"/>
      <c r="N75" s="23"/>
      <c r="O75" s="23" t="s">
        <v>50</v>
      </c>
      <c r="P75" s="23"/>
      <c r="Q75" s="23" t="s">
        <v>49</v>
      </c>
    </row>
    <row r="76" spans="1:18" ht="12" x14ac:dyDescent="0.2">
      <c r="A76" s="23"/>
      <c r="B76" s="23"/>
      <c r="C76" s="23"/>
      <c r="D76" s="23"/>
      <c r="E76" s="23"/>
      <c r="F76" s="23"/>
      <c r="G76" s="23" t="s">
        <v>48</v>
      </c>
      <c r="H76" s="23"/>
      <c r="I76" s="23" t="s">
        <v>47</v>
      </c>
      <c r="J76" s="23"/>
      <c r="K76" s="23"/>
      <c r="L76" s="23"/>
      <c r="M76" s="23" t="s">
        <v>46</v>
      </c>
      <c r="N76" s="23"/>
      <c r="O76" s="23"/>
      <c r="P76" s="23"/>
      <c r="Q76" s="23"/>
    </row>
    <row r="77" spans="1:18" ht="13.8" x14ac:dyDescent="0.2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8" ht="12" customHeight="1" x14ac:dyDescent="0.2">
      <c r="A78" s="13" t="s">
        <v>15</v>
      </c>
      <c r="B78" s="13">
        <v>171</v>
      </c>
      <c r="C78" s="15" t="s">
        <v>44</v>
      </c>
      <c r="D78" s="15"/>
      <c r="E78" s="15"/>
      <c r="F78" s="13" t="s">
        <v>67</v>
      </c>
      <c r="G78" s="11">
        <v>5.7</v>
      </c>
      <c r="H78" s="11"/>
      <c r="I78" s="12"/>
      <c r="J78" s="11">
        <v>5.26</v>
      </c>
      <c r="K78" s="11"/>
      <c r="L78" s="11"/>
      <c r="M78" s="11"/>
      <c r="N78" s="11">
        <v>19</v>
      </c>
      <c r="O78" s="11"/>
      <c r="P78" s="11">
        <v>146</v>
      </c>
      <c r="Q78" s="11">
        <v>0.9</v>
      </c>
    </row>
    <row r="79" spans="1:18" ht="14.25" customHeight="1" x14ac:dyDescent="0.2">
      <c r="A79" s="13"/>
      <c r="B79" s="13"/>
      <c r="C79" s="22" t="s">
        <v>43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15</v>
      </c>
      <c r="B80" s="13" t="s">
        <v>42</v>
      </c>
      <c r="C80" s="15" t="s">
        <v>41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40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15</v>
      </c>
      <c r="B82" s="13" t="s">
        <v>39</v>
      </c>
      <c r="C82" s="15" t="s">
        <v>38</v>
      </c>
      <c r="D82" s="15"/>
      <c r="E82" s="15"/>
      <c r="F82" s="13" t="s">
        <v>83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2">
      <c r="A83" s="13"/>
      <c r="B83" s="13"/>
      <c r="C83" s="14" t="s">
        <v>37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>
        <v>514</v>
      </c>
      <c r="C84" s="18" t="s">
        <v>36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2">
      <c r="A85" s="13"/>
      <c r="B85" s="13"/>
      <c r="C85" s="17" t="s">
        <v>35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10.93</v>
      </c>
      <c r="H86" s="2"/>
      <c r="I86" s="2">
        <f>J84+J82+J80+J78</f>
        <v>12.89</v>
      </c>
      <c r="J86" s="2"/>
      <c r="K86" s="2"/>
      <c r="L86" s="2"/>
      <c r="M86" s="3"/>
      <c r="N86" s="2">
        <f>N84+N82+N80+N78</f>
        <v>48.34</v>
      </c>
      <c r="O86" s="2"/>
      <c r="P86" s="8">
        <f>P84+P82+P80+P78</f>
        <v>331</v>
      </c>
      <c r="Q86" s="8">
        <f>Q84+Q82+Q80+Q78</f>
        <v>2.2000000000000002</v>
      </c>
    </row>
    <row r="87" spans="1:17" ht="15" customHeight="1" x14ac:dyDescent="0.2">
      <c r="A87" s="16" t="s">
        <v>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 t="s">
        <v>15</v>
      </c>
      <c r="B88" s="13">
        <v>118</v>
      </c>
      <c r="C88" s="18" t="s">
        <v>33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2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3.8" x14ac:dyDescent="0.2">
      <c r="A91" s="16" t="s">
        <v>32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2">
      <c r="A92" s="13">
        <v>2013</v>
      </c>
      <c r="B92" s="13">
        <v>82</v>
      </c>
      <c r="C92" s="18" t="s">
        <v>31</v>
      </c>
      <c r="D92" s="15"/>
      <c r="E92" s="15"/>
      <c r="F92" s="13" t="s">
        <v>82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6.5" customHeight="1" x14ac:dyDescent="0.2">
      <c r="A93" s="13"/>
      <c r="B93" s="13"/>
      <c r="C93" s="17" t="s">
        <v>30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>
        <v>147</v>
      </c>
      <c r="C94" s="18" t="s">
        <v>29</v>
      </c>
      <c r="D94" s="15"/>
      <c r="E94" s="15"/>
      <c r="F94" s="13" t="s">
        <v>67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2">
      <c r="A95" s="13"/>
      <c r="B95" s="13"/>
      <c r="C95" s="19" t="s">
        <v>28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 t="s">
        <v>15</v>
      </c>
      <c r="B96" s="13" t="s">
        <v>27</v>
      </c>
      <c r="C96" s="15" t="s">
        <v>26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0.5" customHeight="1" x14ac:dyDescent="0.2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419</v>
      </c>
      <c r="C98" s="18" t="s">
        <v>24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0.5" customHeight="1" x14ac:dyDescent="0.2">
      <c r="A99" s="13"/>
      <c r="B99" s="13"/>
      <c r="C99" s="17" t="s">
        <v>23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343</v>
      </c>
      <c r="C100" s="18" t="s">
        <v>22</v>
      </c>
      <c r="D100" s="15"/>
      <c r="E100" s="15"/>
      <c r="F100" s="13">
        <v>100</v>
      </c>
      <c r="G100" s="11">
        <v>15.9</v>
      </c>
      <c r="H100" s="11"/>
      <c r="I100" s="12"/>
      <c r="J100" s="11">
        <v>7.8</v>
      </c>
      <c r="K100" s="11"/>
      <c r="L100" s="11"/>
      <c r="M100" s="11"/>
      <c r="N100" s="11">
        <v>3.2</v>
      </c>
      <c r="O100" s="11"/>
      <c r="P100" s="11">
        <v>147</v>
      </c>
      <c r="Q100" s="11">
        <v>0.5</v>
      </c>
    </row>
    <row r="101" spans="1:17" ht="16.5" customHeight="1" x14ac:dyDescent="0.2">
      <c r="A101" s="13"/>
      <c r="B101" s="13"/>
      <c r="C101" s="17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15</v>
      </c>
      <c r="B102" s="13">
        <v>444</v>
      </c>
      <c r="C102" s="15" t="s">
        <v>20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2">
      <c r="A103" s="13"/>
      <c r="B103" s="13"/>
      <c r="C103" s="14" t="s">
        <v>19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15</v>
      </c>
      <c r="B104" s="13" t="s">
        <v>18</v>
      </c>
      <c r="C104" s="15" t="s">
        <v>17</v>
      </c>
      <c r="D104" s="15"/>
      <c r="E104" s="15"/>
      <c r="F104" s="13" t="s">
        <v>76</v>
      </c>
      <c r="G104" s="11" t="s">
        <v>75</v>
      </c>
      <c r="H104" s="11"/>
      <c r="I104" s="12"/>
      <c r="J104" s="11" t="s">
        <v>70</v>
      </c>
      <c r="K104" s="11"/>
      <c r="L104" s="11"/>
      <c r="M104" s="11"/>
      <c r="N104" s="11" t="s">
        <v>74</v>
      </c>
      <c r="O104" s="11"/>
      <c r="P104" s="11" t="s">
        <v>73</v>
      </c>
      <c r="Q104" s="11" t="s">
        <v>3</v>
      </c>
    </row>
    <row r="105" spans="1:17" ht="10.5" customHeight="1" x14ac:dyDescent="0.2">
      <c r="A105" s="13"/>
      <c r="B105" s="13"/>
      <c r="C105" s="14" t="s">
        <v>16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15</v>
      </c>
      <c r="B106" s="13" t="s">
        <v>14</v>
      </c>
      <c r="C106" s="15" t="s">
        <v>13</v>
      </c>
      <c r="D106" s="15"/>
      <c r="E106" s="15"/>
      <c r="F106" s="13" t="s">
        <v>72</v>
      </c>
      <c r="G106" s="11" t="s">
        <v>71</v>
      </c>
      <c r="H106" s="11"/>
      <c r="I106" s="12"/>
      <c r="J106" s="11" t="s">
        <v>70</v>
      </c>
      <c r="K106" s="11"/>
      <c r="L106" s="11"/>
      <c r="M106" s="11"/>
      <c r="N106" s="11" t="s">
        <v>69</v>
      </c>
      <c r="O106" s="11"/>
      <c r="P106" s="11" t="s">
        <v>68</v>
      </c>
      <c r="Q106" s="11" t="s">
        <v>3</v>
      </c>
    </row>
    <row r="107" spans="1:17" ht="10.5" customHeight="1" x14ac:dyDescent="0.2">
      <c r="A107" s="13"/>
      <c r="B107" s="13"/>
      <c r="C107" s="14" t="s">
        <v>12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527</v>
      </c>
      <c r="C108" s="15" t="s">
        <v>11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2">
      <c r="A109" s="13"/>
      <c r="B109" s="13"/>
      <c r="C109" s="14" t="s">
        <v>10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F108+F106+F104+F102+F100+F98+F94+F92</f>
        <v>790</v>
      </c>
      <c r="G110" s="2">
        <f>G108+G106+G104+G102+G100+G98+G94+G92</f>
        <v>27.08</v>
      </c>
      <c r="H110" s="2"/>
      <c r="I110" s="2">
        <f>J108+J106+J104+J102+J100+J98+J94+J92</f>
        <v>27.46</v>
      </c>
      <c r="J110" s="2"/>
      <c r="K110" s="2"/>
      <c r="L110" s="2"/>
      <c r="M110" s="3"/>
      <c r="N110" s="2">
        <f>N108+N106+N104+N102+N100+N98+N94+N92</f>
        <v>97.600000000000009</v>
      </c>
      <c r="O110" s="2"/>
      <c r="P110" s="8">
        <f>P108+P106+P104+P102+P100+P98+P94+P92</f>
        <v>746.6</v>
      </c>
      <c r="Q110" s="8">
        <f>Q108+Q106+Q104+Q102+Q100+Q98+Q94+Q92</f>
        <v>21.119999999999997</v>
      </c>
    </row>
    <row r="111" spans="1:17" ht="15" customHeight="1" x14ac:dyDescent="0.2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2">
      <c r="A112" s="13">
        <v>2013</v>
      </c>
      <c r="B112" s="13">
        <v>507</v>
      </c>
      <c r="C112" s="15" t="s">
        <v>8</v>
      </c>
      <c r="D112" s="15"/>
      <c r="E112" s="15"/>
      <c r="F112" s="13" t="s">
        <v>67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2">
      <c r="A113" s="13"/>
      <c r="B113" s="13"/>
      <c r="C113" s="14" t="s">
        <v>6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2">
      <c r="A114" s="13" t="s">
        <v>5</v>
      </c>
      <c r="B114" s="13">
        <v>535</v>
      </c>
      <c r="C114" s="15" t="s">
        <v>4</v>
      </c>
      <c r="D114" s="15"/>
      <c r="E114" s="15"/>
      <c r="F114" s="13">
        <v>60</v>
      </c>
      <c r="G114" s="11">
        <v>3.73</v>
      </c>
      <c r="H114" s="11"/>
      <c r="I114" s="12"/>
      <c r="J114" s="11">
        <v>3.7</v>
      </c>
      <c r="K114" s="11"/>
      <c r="L114" s="11"/>
      <c r="M114" s="11"/>
      <c r="N114" s="11">
        <v>20.8</v>
      </c>
      <c r="O114" s="11"/>
      <c r="P114" s="11">
        <v>131.80000000000001</v>
      </c>
      <c r="Q114" s="11" t="s">
        <v>3</v>
      </c>
    </row>
    <row r="115" spans="1:17" ht="10.5" customHeight="1" x14ac:dyDescent="0.2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5.23</v>
      </c>
      <c r="H116" s="2"/>
      <c r="I116" s="2">
        <f>J114+J112</f>
        <v>5</v>
      </c>
      <c r="J116" s="2"/>
      <c r="K116" s="2"/>
      <c r="L116" s="2"/>
      <c r="M116" s="3"/>
      <c r="N116" s="2">
        <f>N114+N112</f>
        <v>38.200000000000003</v>
      </c>
      <c r="O116" s="2"/>
      <c r="P116" s="8">
        <f>P114+P112</f>
        <v>218.8</v>
      </c>
      <c r="Q116" s="8">
        <f>Q114+Q112</f>
        <v>1.3</v>
      </c>
    </row>
    <row r="117" spans="1:17" ht="13.2" x14ac:dyDescent="0.2">
      <c r="A117" s="31" t="s">
        <v>66</v>
      </c>
      <c r="B117" s="30"/>
      <c r="C117" s="29"/>
      <c r="D117" s="29"/>
      <c r="E117" s="28"/>
      <c r="F117" s="9">
        <f>F116+F110+F90+F86</f>
        <v>1585</v>
      </c>
      <c r="G117" s="2">
        <f>G116+G110+G90+G86</f>
        <v>43.64</v>
      </c>
      <c r="H117" s="2"/>
      <c r="I117" s="2">
        <f>I116+I110+I90+I86</f>
        <v>45.75</v>
      </c>
      <c r="J117" s="2"/>
      <c r="K117" s="2"/>
      <c r="L117" s="2"/>
      <c r="M117" s="3"/>
      <c r="N117" s="2">
        <f>N116+N110+N90+N86</f>
        <v>193.94000000000003</v>
      </c>
      <c r="O117" s="2"/>
      <c r="P117" s="8">
        <f>P116+P110+P90+P86</f>
        <v>1343.4</v>
      </c>
      <c r="Q117" s="8">
        <f>Q110+Q90+Q86</f>
        <v>33.32</v>
      </c>
    </row>
    <row r="119" spans="1:17" ht="22.8" x14ac:dyDescent="0.2">
      <c r="E119" s="26" t="s">
        <v>57</v>
      </c>
      <c r="F119" s="26"/>
      <c r="G119" s="26"/>
    </row>
    <row r="120" spans="1:17" ht="15.6" x14ac:dyDescent="0.2">
      <c r="D120" s="25">
        <v>45475</v>
      </c>
      <c r="E120" s="25"/>
      <c r="F120" s="25"/>
      <c r="G120" s="25"/>
      <c r="H120" s="25"/>
      <c r="I120" s="25"/>
      <c r="J120" s="25"/>
    </row>
    <row r="122" spans="1:17" ht="17.399999999999999" x14ac:dyDescent="0.2">
      <c r="B122" s="24" t="s">
        <v>65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2">
      <c r="A124" s="23" t="s">
        <v>55</v>
      </c>
      <c r="B124" s="23" t="s">
        <v>54</v>
      </c>
      <c r="C124" s="23" t="s">
        <v>53</v>
      </c>
      <c r="D124" s="23"/>
      <c r="E124" s="23"/>
      <c r="F124" s="23" t="s">
        <v>52</v>
      </c>
      <c r="G124" s="23" t="s">
        <v>51</v>
      </c>
      <c r="H124" s="23"/>
      <c r="I124" s="23"/>
      <c r="J124" s="23"/>
      <c r="K124" s="23"/>
      <c r="L124" s="23"/>
      <c r="M124" s="23"/>
      <c r="N124" s="23"/>
      <c r="O124" s="23" t="s">
        <v>50</v>
      </c>
      <c r="P124" s="23"/>
      <c r="Q124" s="23" t="s">
        <v>49</v>
      </c>
    </row>
    <row r="125" spans="1:17" ht="12" x14ac:dyDescent="0.2">
      <c r="A125" s="23"/>
      <c r="B125" s="23"/>
      <c r="C125" s="23"/>
      <c r="D125" s="23"/>
      <c r="E125" s="23"/>
      <c r="F125" s="23"/>
      <c r="G125" s="23" t="s">
        <v>48</v>
      </c>
      <c r="H125" s="23"/>
      <c r="I125" s="23" t="s">
        <v>47</v>
      </c>
      <c r="J125" s="23"/>
      <c r="K125" s="23"/>
      <c r="L125" s="23"/>
      <c r="M125" s="23" t="s">
        <v>46</v>
      </c>
      <c r="N125" s="23"/>
      <c r="O125" s="23"/>
      <c r="P125" s="23"/>
      <c r="Q125" s="23"/>
    </row>
    <row r="126" spans="1:17" ht="13.8" x14ac:dyDescent="0.2">
      <c r="A126" s="16" t="s">
        <v>45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1.4" x14ac:dyDescent="0.2">
      <c r="A127" s="13" t="s">
        <v>15</v>
      </c>
      <c r="B127" s="13">
        <v>171</v>
      </c>
      <c r="C127" s="15" t="s">
        <v>44</v>
      </c>
      <c r="D127" s="15"/>
      <c r="E127" s="15"/>
      <c r="F127" s="13">
        <v>150</v>
      </c>
      <c r="G127" s="11">
        <v>4.28</v>
      </c>
      <c r="H127" s="11"/>
      <c r="I127" s="12"/>
      <c r="J127" s="11">
        <v>4</v>
      </c>
      <c r="K127" s="11"/>
      <c r="L127" s="11"/>
      <c r="M127" s="11"/>
      <c r="N127" s="11">
        <v>14.25</v>
      </c>
      <c r="O127" s="11"/>
      <c r="P127" s="11">
        <v>109.5</v>
      </c>
      <c r="Q127" s="11">
        <v>0.69</v>
      </c>
    </row>
    <row r="128" spans="1:17" ht="10.5" customHeight="1" x14ac:dyDescent="0.2">
      <c r="A128" s="13"/>
      <c r="B128" s="13"/>
      <c r="C128" s="22" t="s">
        <v>43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15</v>
      </c>
      <c r="B129" s="13" t="s">
        <v>42</v>
      </c>
      <c r="C129" s="15" t="s">
        <v>41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40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15</v>
      </c>
      <c r="B131" s="13" t="s">
        <v>39</v>
      </c>
      <c r="C131" s="15" t="s">
        <v>38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2">
      <c r="A132" s="13"/>
      <c r="B132" s="13"/>
      <c r="C132" s="14" t="s">
        <v>37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>
        <v>514</v>
      </c>
      <c r="C133" s="18" t="s">
        <v>36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2">
      <c r="A134" s="13"/>
      <c r="B134" s="13"/>
      <c r="C134" s="17" t="s">
        <v>35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8.5779999999999994</v>
      </c>
      <c r="H135" s="2"/>
      <c r="I135" s="2">
        <f>J133+J131+J129+J127</f>
        <v>9.24</v>
      </c>
      <c r="J135" s="2"/>
      <c r="K135" s="2"/>
      <c r="L135" s="2"/>
      <c r="M135" s="3"/>
      <c r="N135" s="21">
        <f>N133+N131+N129+N127</f>
        <v>46.154000000000003</v>
      </c>
      <c r="O135" s="20"/>
      <c r="P135" s="8">
        <f>P133+P131+P129+P127</f>
        <v>256.7</v>
      </c>
      <c r="Q135" s="8">
        <f>Q133+Q131+Q129+Q127</f>
        <v>1.69</v>
      </c>
    </row>
    <row r="136" spans="1:17" ht="13.8" x14ac:dyDescent="0.2">
      <c r="A136" s="16" t="s">
        <v>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 t="s">
        <v>15</v>
      </c>
      <c r="B137" s="13">
        <v>118</v>
      </c>
      <c r="C137" s="18" t="s">
        <v>33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2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3.8" x14ac:dyDescent="0.2">
      <c r="A140" s="16" t="s">
        <v>32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>
        <v>2013</v>
      </c>
      <c r="B141" s="13">
        <v>82</v>
      </c>
      <c r="C141" s="18" t="s">
        <v>31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2">
      <c r="A142" s="13"/>
      <c r="B142" s="13"/>
      <c r="C142" s="17" t="s">
        <v>30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15</v>
      </c>
      <c r="B143" s="13">
        <v>147</v>
      </c>
      <c r="C143" s="18" t="s">
        <v>29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0.5" customHeight="1" x14ac:dyDescent="0.2">
      <c r="A144" s="13"/>
      <c r="B144" s="13"/>
      <c r="C144" s="19" t="s">
        <v>28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15</v>
      </c>
      <c r="B145" s="13" t="s">
        <v>27</v>
      </c>
      <c r="C145" s="15" t="s">
        <v>26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x14ac:dyDescent="0.2">
      <c r="A146" s="13"/>
      <c r="B146" s="13"/>
      <c r="C146" s="14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419</v>
      </c>
      <c r="C147" s="18" t="s">
        <v>24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2">
      <c r="A148" s="13"/>
      <c r="B148" s="13"/>
      <c r="C148" s="17" t="s">
        <v>23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2">
      <c r="A149" s="13">
        <v>2013</v>
      </c>
      <c r="B149" s="13">
        <v>343</v>
      </c>
      <c r="C149" s="18" t="s">
        <v>22</v>
      </c>
      <c r="D149" s="15"/>
      <c r="E149" s="15"/>
      <c r="F149" s="13">
        <v>90</v>
      </c>
      <c r="G149" s="11">
        <v>14.3</v>
      </c>
      <c r="H149" s="11"/>
      <c r="I149" s="12"/>
      <c r="J149" s="11">
        <v>7</v>
      </c>
      <c r="K149" s="11"/>
      <c r="L149" s="11"/>
      <c r="M149" s="11"/>
      <c r="N149" s="11">
        <v>2.9</v>
      </c>
      <c r="O149" s="11"/>
      <c r="P149" s="11">
        <v>132</v>
      </c>
      <c r="Q149" s="11">
        <v>0.5</v>
      </c>
    </row>
    <row r="150" spans="1:17" ht="10.5" customHeight="1" x14ac:dyDescent="0.2">
      <c r="A150" s="13"/>
      <c r="B150" s="13"/>
      <c r="C150" s="17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15</v>
      </c>
      <c r="B151" s="13">
        <v>444</v>
      </c>
      <c r="C151" s="15" t="s">
        <v>20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x14ac:dyDescent="0.2">
      <c r="A152" s="13"/>
      <c r="B152" s="13"/>
      <c r="C152" s="14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15</v>
      </c>
      <c r="B153" s="13" t="s">
        <v>18</v>
      </c>
      <c r="C153" s="15" t="s">
        <v>17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2">
      <c r="A154" s="13"/>
      <c r="B154" s="13"/>
      <c r="C154" s="14" t="s">
        <v>16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14</v>
      </c>
      <c r="C155" s="15" t="s">
        <v>13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2">
      <c r="A156" s="13"/>
      <c r="B156" s="13"/>
      <c r="C156" s="14" t="s">
        <v>12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>
        <v>2013</v>
      </c>
      <c r="B157" s="13">
        <v>527</v>
      </c>
      <c r="C157" s="15" t="s">
        <v>11</v>
      </c>
      <c r="D157" s="15"/>
      <c r="E157" s="15"/>
      <c r="F157" s="13" t="s">
        <v>7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x14ac:dyDescent="0.2">
      <c r="A158" s="13"/>
      <c r="B158" s="13"/>
      <c r="C158" s="14" t="s">
        <v>10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621</v>
      </c>
      <c r="G159" s="21">
        <f>G157+G155+G153+G151+G149+G147+G145+G143+G141</f>
        <v>23.230000000000004</v>
      </c>
      <c r="H159" s="20"/>
      <c r="I159" s="21">
        <f>J157+J155+J153+J151+J149+J147+J145+J143+J141</f>
        <v>22.189999999999998</v>
      </c>
      <c r="J159" s="27"/>
      <c r="K159" s="27"/>
      <c r="L159" s="20"/>
      <c r="M159" s="3"/>
      <c r="N159" s="21">
        <f>N157+N155+N153+N151+N149+N147+N145+N143+N141</f>
        <v>74.509999999999991</v>
      </c>
      <c r="O159" s="20"/>
      <c r="P159" s="8">
        <f>P157+P155+P153+P151+P149+P147+P145+P143+P141</f>
        <v>601.68000000000006</v>
      </c>
      <c r="Q159" s="8">
        <f>Q157+Q155+Q153+Q151+Q149+Q147+Q145+Q143+Q141</f>
        <v>16.03</v>
      </c>
    </row>
    <row r="160" spans="1:17" ht="13.8" x14ac:dyDescent="0.2">
      <c r="A160" s="16" t="s">
        <v>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1.4" x14ac:dyDescent="0.2">
      <c r="A161" s="13">
        <v>2013</v>
      </c>
      <c r="B161" s="13">
        <v>507</v>
      </c>
      <c r="C161" s="15" t="s">
        <v>8</v>
      </c>
      <c r="D161" s="15"/>
      <c r="E161" s="15"/>
      <c r="F161" s="13" t="s">
        <v>7</v>
      </c>
      <c r="G161" s="11">
        <v>1.1299999999999999</v>
      </c>
      <c r="H161" s="11"/>
      <c r="I161" s="12"/>
      <c r="J161" s="11">
        <v>1</v>
      </c>
      <c r="K161" s="11"/>
      <c r="L161" s="11"/>
      <c r="M161" s="11"/>
      <c r="N161" s="11">
        <v>13.1</v>
      </c>
      <c r="O161" s="11"/>
      <c r="P161" s="11">
        <v>65.3</v>
      </c>
      <c r="Q161" s="11">
        <v>0</v>
      </c>
    </row>
    <row r="162" spans="1:17" ht="10.5" customHeight="1" x14ac:dyDescent="0.2">
      <c r="A162" s="13"/>
      <c r="B162" s="13"/>
      <c r="C162" s="14" t="s">
        <v>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 t="s">
        <v>5</v>
      </c>
      <c r="B163" s="13">
        <v>535</v>
      </c>
      <c r="C163" s="15" t="s">
        <v>4</v>
      </c>
      <c r="D163" s="15"/>
      <c r="E163" s="15"/>
      <c r="F163" s="13">
        <v>50</v>
      </c>
      <c r="G163" s="11">
        <v>3.64</v>
      </c>
      <c r="H163" s="11"/>
      <c r="I163" s="12"/>
      <c r="J163" s="11">
        <v>3.54</v>
      </c>
      <c r="K163" s="11"/>
      <c r="L163" s="11"/>
      <c r="M163" s="11"/>
      <c r="N163" s="11">
        <v>18.5</v>
      </c>
      <c r="O163" s="11"/>
      <c r="P163" s="11">
        <v>126.9</v>
      </c>
      <c r="Q163" s="11" t="s">
        <v>3</v>
      </c>
    </row>
    <row r="164" spans="1:17" ht="16.5" customHeight="1" x14ac:dyDescent="0.2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4.7699999999999996</v>
      </c>
      <c r="H165" s="2"/>
      <c r="I165" s="2">
        <f>J163+J161</f>
        <v>4.54</v>
      </c>
      <c r="J165" s="2"/>
      <c r="K165" s="2"/>
      <c r="L165" s="2"/>
      <c r="M165" s="3"/>
      <c r="N165" s="2">
        <f>N163+N161</f>
        <v>31.6</v>
      </c>
      <c r="O165" s="2"/>
      <c r="P165" s="8">
        <f>P163+P161</f>
        <v>192.2</v>
      </c>
      <c r="Q165" s="8">
        <f>Q163+Q161</f>
        <v>0</v>
      </c>
    </row>
    <row r="166" spans="1:17" ht="13.8" x14ac:dyDescent="0.2">
      <c r="A166" s="16" t="s">
        <v>64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1.4" x14ac:dyDescent="0.2">
      <c r="A167" s="13" t="s">
        <v>15</v>
      </c>
      <c r="B167" s="13">
        <v>433</v>
      </c>
      <c r="C167" s="15" t="s">
        <v>63</v>
      </c>
      <c r="D167" s="15"/>
      <c r="E167" s="15"/>
      <c r="F167" s="13">
        <v>100</v>
      </c>
      <c r="G167" s="11">
        <v>2.4</v>
      </c>
      <c r="H167" s="11"/>
      <c r="I167" s="12"/>
      <c r="J167" s="11">
        <v>9.5</v>
      </c>
      <c r="K167" s="11"/>
      <c r="L167" s="11"/>
      <c r="M167" s="11"/>
      <c r="N167" s="11">
        <v>15.2</v>
      </c>
      <c r="O167" s="11"/>
      <c r="P167" s="11">
        <v>156</v>
      </c>
      <c r="Q167" s="11">
        <v>17.5</v>
      </c>
    </row>
    <row r="168" spans="1:17" x14ac:dyDescent="0.2">
      <c r="A168" s="13"/>
      <c r="B168" s="13"/>
      <c r="C168" s="14" t="s">
        <v>62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1.4" x14ac:dyDescent="0.2">
      <c r="A169" s="13" t="s">
        <v>15</v>
      </c>
      <c r="B169" s="13">
        <v>121</v>
      </c>
      <c r="C169" s="15" t="s">
        <v>61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x14ac:dyDescent="0.2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1.4" x14ac:dyDescent="0.2">
      <c r="A171" s="13" t="s">
        <v>15</v>
      </c>
      <c r="B171" s="13" t="s">
        <v>42</v>
      </c>
      <c r="C171" s="15" t="s">
        <v>41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2">
      <c r="A172" s="13"/>
      <c r="B172" s="13"/>
      <c r="C172" s="14" t="s">
        <v>40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1.4" x14ac:dyDescent="0.2">
      <c r="A173" s="13">
        <v>2013</v>
      </c>
      <c r="B173" s="13" t="s">
        <v>60</v>
      </c>
      <c r="C173" s="15" t="s">
        <v>59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ht="10.5" customHeight="1" x14ac:dyDescent="0.2">
      <c r="A174" s="13"/>
      <c r="B174" s="13"/>
      <c r="C174" s="14" t="s">
        <v>58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4.93</v>
      </c>
      <c r="H175" s="2"/>
      <c r="I175" s="2">
        <f>J173+J171+J169+J167</f>
        <v>12.23</v>
      </c>
      <c r="J175" s="2"/>
      <c r="K175" s="2"/>
      <c r="L175" s="2"/>
      <c r="M175" s="3"/>
      <c r="N175" s="2">
        <f>N173+N171+N169+N167</f>
        <v>41.66</v>
      </c>
      <c r="O175" s="2"/>
      <c r="P175" s="8">
        <f>P173+P171+P169+P167</f>
        <v>302.2</v>
      </c>
      <c r="Q175" s="8">
        <f>Q173+Q171+Q167</f>
        <v>17.5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1554</v>
      </c>
      <c r="G176" s="2">
        <f>G175+G165+G159+G139+G135</f>
        <v>41.908000000000001</v>
      </c>
      <c r="H176" s="2"/>
      <c r="I176" s="2">
        <f>I175+I165+I159+I139+I135</f>
        <v>48.599999999999994</v>
      </c>
      <c r="J176" s="2"/>
      <c r="K176" s="2"/>
      <c r="L176" s="2"/>
      <c r="M176" s="3"/>
      <c r="N176" s="2">
        <f>N175+N165+N159+N139+N135</f>
        <v>203.72399999999999</v>
      </c>
      <c r="O176" s="2"/>
      <c r="P176" s="1">
        <f>P175+P165+P159+P139+P135</f>
        <v>1399.78</v>
      </c>
      <c r="Q176" s="1">
        <f>Q175+Q165+Q159+Q139+Q135</f>
        <v>45.22</v>
      </c>
    </row>
    <row r="178" spans="1:17" ht="22.8" x14ac:dyDescent="0.2">
      <c r="E178" s="26" t="s">
        <v>57</v>
      </c>
      <c r="F178" s="26"/>
      <c r="G178" s="26"/>
    </row>
    <row r="179" spans="1:17" ht="15.6" x14ac:dyDescent="0.2">
      <c r="D179" s="25">
        <v>45475</v>
      </c>
      <c r="E179" s="25"/>
      <c r="F179" s="25"/>
      <c r="G179" s="25"/>
      <c r="H179" s="25"/>
      <c r="I179" s="25"/>
      <c r="J179" s="25"/>
    </row>
    <row r="181" spans="1:17" ht="17.399999999999999" x14ac:dyDescent="0.2">
      <c r="B181" s="24" t="s">
        <v>56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2">
      <c r="A183" s="23" t="s">
        <v>55</v>
      </c>
      <c r="B183" s="23" t="s">
        <v>54</v>
      </c>
      <c r="C183" s="23" t="s">
        <v>53</v>
      </c>
      <c r="D183" s="23"/>
      <c r="E183" s="23"/>
      <c r="F183" s="23" t="s">
        <v>52</v>
      </c>
      <c r="G183" s="23" t="s">
        <v>51</v>
      </c>
      <c r="H183" s="23"/>
      <c r="I183" s="23"/>
      <c r="J183" s="23"/>
      <c r="K183" s="23"/>
      <c r="L183" s="23"/>
      <c r="M183" s="23"/>
      <c r="N183" s="23"/>
      <c r="O183" s="23" t="s">
        <v>50</v>
      </c>
      <c r="P183" s="23"/>
      <c r="Q183" s="23" t="s">
        <v>49</v>
      </c>
    </row>
    <row r="184" spans="1:17" ht="12" x14ac:dyDescent="0.2">
      <c r="A184" s="23"/>
      <c r="B184" s="23"/>
      <c r="C184" s="23"/>
      <c r="D184" s="23"/>
      <c r="E184" s="23"/>
      <c r="F184" s="23"/>
      <c r="G184" s="23" t="s">
        <v>48</v>
      </c>
      <c r="H184" s="23"/>
      <c r="I184" s="23" t="s">
        <v>47</v>
      </c>
      <c r="J184" s="23"/>
      <c r="K184" s="23"/>
      <c r="L184" s="23"/>
      <c r="M184" s="23" t="s">
        <v>46</v>
      </c>
      <c r="N184" s="23"/>
      <c r="O184" s="23"/>
      <c r="P184" s="23"/>
      <c r="Q184" s="23"/>
    </row>
    <row r="185" spans="1:17" ht="13.8" x14ac:dyDescent="0.2">
      <c r="A185" s="16" t="s">
        <v>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15</v>
      </c>
      <c r="B186" s="13">
        <v>171</v>
      </c>
      <c r="C186" s="15" t="s">
        <v>44</v>
      </c>
      <c r="D186" s="15"/>
      <c r="E186" s="15"/>
      <c r="F186" s="13">
        <v>150</v>
      </c>
      <c r="G186" s="11">
        <v>4.28</v>
      </c>
      <c r="H186" s="11"/>
      <c r="I186" s="12"/>
      <c r="J186" s="11">
        <v>4</v>
      </c>
      <c r="K186" s="11"/>
      <c r="L186" s="11"/>
      <c r="M186" s="11"/>
      <c r="N186" s="11">
        <v>14.25</v>
      </c>
      <c r="O186" s="11"/>
      <c r="P186" s="11">
        <v>109.5</v>
      </c>
      <c r="Q186" s="11">
        <v>0.69</v>
      </c>
    </row>
    <row r="187" spans="1:17" ht="10.5" customHeight="1" x14ac:dyDescent="0.2">
      <c r="A187" s="13"/>
      <c r="B187" s="13"/>
      <c r="C187" s="22" t="s">
        <v>43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15</v>
      </c>
      <c r="B188" s="13" t="s">
        <v>42</v>
      </c>
      <c r="C188" s="15" t="s">
        <v>41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2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 t="s">
        <v>15</v>
      </c>
      <c r="B190" s="13" t="s">
        <v>39</v>
      </c>
      <c r="C190" s="15" t="s">
        <v>38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2">
      <c r="A191" s="13"/>
      <c r="B191" s="13"/>
      <c r="C191" s="14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>
        <v>2013</v>
      </c>
      <c r="B192" s="13">
        <v>514</v>
      </c>
      <c r="C192" s="18" t="s">
        <v>36</v>
      </c>
      <c r="D192" s="15"/>
      <c r="E192" s="15"/>
      <c r="F192" s="13">
        <v>150</v>
      </c>
      <c r="G192" s="11">
        <v>2.4</v>
      </c>
      <c r="H192" s="11"/>
      <c r="I192" s="12"/>
      <c r="J192" s="11">
        <v>2.0299999999999998</v>
      </c>
      <c r="K192" s="11"/>
      <c r="L192" s="11"/>
      <c r="M192" s="11"/>
      <c r="N192" s="11">
        <v>19.03</v>
      </c>
      <c r="O192" s="11"/>
      <c r="P192" s="11">
        <v>59.3</v>
      </c>
      <c r="Q192" s="11">
        <v>1</v>
      </c>
    </row>
    <row r="193" spans="1:17" ht="10.5" customHeight="1" x14ac:dyDescent="0.2">
      <c r="A193" s="13"/>
      <c r="B193" s="13"/>
      <c r="C193" s="17" t="s">
        <v>35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8.5779999999999994</v>
      </c>
      <c r="H194" s="2"/>
      <c r="I194" s="2">
        <f>J192+J190+J188+J186</f>
        <v>9.24</v>
      </c>
      <c r="J194" s="2"/>
      <c r="K194" s="2"/>
      <c r="L194" s="2"/>
      <c r="M194" s="3"/>
      <c r="N194" s="21">
        <f>N192+N190+N188+N186</f>
        <v>46.154000000000003</v>
      </c>
      <c r="O194" s="20"/>
      <c r="P194" s="8">
        <f>P192+P190+P188+P186</f>
        <v>256.7</v>
      </c>
      <c r="Q194" s="8">
        <f>Q192+Q190+Q188+Q186</f>
        <v>1.69</v>
      </c>
    </row>
    <row r="195" spans="1:17" ht="13.8" x14ac:dyDescent="0.2">
      <c r="A195" s="16" t="s">
        <v>34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15</v>
      </c>
      <c r="B196" s="13">
        <v>118</v>
      </c>
      <c r="C196" s="18" t="s">
        <v>33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82</v>
      </c>
      <c r="C200" s="18" t="s">
        <v>31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2">
      <c r="A201" s="13"/>
      <c r="B201" s="13"/>
      <c r="C201" s="17" t="s">
        <v>30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1.4" x14ac:dyDescent="0.2">
      <c r="A202" s="13" t="s">
        <v>15</v>
      </c>
      <c r="B202" s="13">
        <v>147</v>
      </c>
      <c r="C202" s="18" t="s">
        <v>29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x14ac:dyDescent="0.2">
      <c r="A203" s="13"/>
      <c r="B203" s="13"/>
      <c r="C203" s="19" t="s">
        <v>28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15</v>
      </c>
      <c r="B204" s="13" t="s">
        <v>27</v>
      </c>
      <c r="C204" s="15" t="s">
        <v>26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2">
      <c r="A205" s="13"/>
      <c r="B205" s="13"/>
      <c r="C205" s="14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>
        <v>2021</v>
      </c>
      <c r="B206" s="13">
        <v>419</v>
      </c>
      <c r="C206" s="18" t="s">
        <v>24</v>
      </c>
      <c r="D206" s="15"/>
      <c r="E206" s="15"/>
      <c r="F206" s="13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2">
      <c r="A207" s="13"/>
      <c r="B207" s="13"/>
      <c r="C207" s="17" t="s">
        <v>23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343</v>
      </c>
      <c r="C208" s="18" t="s">
        <v>22</v>
      </c>
      <c r="D208" s="15"/>
      <c r="E208" s="15"/>
      <c r="F208" s="13">
        <v>90</v>
      </c>
      <c r="G208" s="11">
        <v>14.3</v>
      </c>
      <c r="H208" s="11"/>
      <c r="I208" s="12"/>
      <c r="J208" s="11">
        <v>7</v>
      </c>
      <c r="K208" s="11"/>
      <c r="L208" s="11"/>
      <c r="M208" s="11"/>
      <c r="N208" s="11">
        <v>2.9</v>
      </c>
      <c r="O208" s="11"/>
      <c r="P208" s="11">
        <v>132</v>
      </c>
      <c r="Q208" s="11">
        <v>0.5</v>
      </c>
    </row>
    <row r="209" spans="1:17" ht="10.5" customHeight="1" x14ac:dyDescent="0.2">
      <c r="A209" s="13"/>
      <c r="B209" s="13"/>
      <c r="C209" s="17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15</v>
      </c>
      <c r="B210" s="13">
        <v>444</v>
      </c>
      <c r="C210" s="15" t="s">
        <v>20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2">
      <c r="A211" s="13"/>
      <c r="B211" s="13"/>
      <c r="C211" s="14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15</v>
      </c>
      <c r="B212" s="13" t="s">
        <v>18</v>
      </c>
      <c r="C212" s="15" t="s">
        <v>17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2">
      <c r="A213" s="13"/>
      <c r="B213" s="13"/>
      <c r="C213" s="14" t="s">
        <v>16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 t="s">
        <v>15</v>
      </c>
      <c r="B214" s="13" t="s">
        <v>14</v>
      </c>
      <c r="C214" s="15" t="s">
        <v>13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2">
      <c r="A215" s="13"/>
      <c r="B215" s="13"/>
      <c r="C215" s="14" t="s">
        <v>12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2">
      <c r="A216" s="13">
        <v>2013</v>
      </c>
      <c r="B216" s="13">
        <v>527</v>
      </c>
      <c r="C216" s="15" t="s">
        <v>11</v>
      </c>
      <c r="D216" s="15"/>
      <c r="E216" s="15"/>
      <c r="F216" s="13" t="s">
        <v>7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2">
      <c r="A217" s="13"/>
      <c r="B217" s="13"/>
      <c r="C217" s="14" t="s">
        <v>10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621</v>
      </c>
      <c r="G218" s="2">
        <f>G216+G214+G212+G210+G208+G206+G204+G202+G200</f>
        <v>23.230000000000004</v>
      </c>
      <c r="H218" s="2"/>
      <c r="I218" s="2">
        <f>J216+J214+J212+J210+J208+J206+J204+J202+J200</f>
        <v>22.189999999999998</v>
      </c>
      <c r="J218" s="2"/>
      <c r="K218" s="2"/>
      <c r="L218" s="2"/>
      <c r="M218" s="3"/>
      <c r="N218" s="2">
        <f>N216+N214+N212+N210+N208+N206+N204+N202+N200</f>
        <v>74.509999999999991</v>
      </c>
      <c r="O218" s="2"/>
      <c r="P218" s="8">
        <f>P216+P214+P212+P210+P208+P206+P204+P202+P200</f>
        <v>601.68000000000006</v>
      </c>
      <c r="Q218" s="8">
        <f>Q216+Q214+Q212+Q210+Q208+Q206+Q204+Q202+Q200</f>
        <v>16.03</v>
      </c>
    </row>
    <row r="219" spans="1:17" ht="13.8" x14ac:dyDescent="0.2">
      <c r="A219" s="16" t="s">
        <v>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2" customHeight="1" x14ac:dyDescent="0.2">
      <c r="A220" s="13">
        <v>2013</v>
      </c>
      <c r="B220" s="13">
        <v>507</v>
      </c>
      <c r="C220" s="15" t="s">
        <v>8</v>
      </c>
      <c r="D220" s="15"/>
      <c r="E220" s="15"/>
      <c r="F220" s="13" t="s">
        <v>7</v>
      </c>
      <c r="G220" s="11">
        <v>1.1299999999999999</v>
      </c>
      <c r="H220" s="11"/>
      <c r="I220" s="12"/>
      <c r="J220" s="11">
        <v>1</v>
      </c>
      <c r="K220" s="11"/>
      <c r="L220" s="11"/>
      <c r="M220" s="11"/>
      <c r="N220" s="11">
        <v>13.1</v>
      </c>
      <c r="O220" s="11"/>
      <c r="P220" s="11">
        <v>65.3</v>
      </c>
      <c r="Q220" s="11">
        <v>0</v>
      </c>
    </row>
    <row r="221" spans="1:17" ht="10.5" customHeight="1" x14ac:dyDescent="0.2">
      <c r="A221" s="13"/>
      <c r="B221" s="13"/>
      <c r="C221" s="14" t="s">
        <v>6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2">
      <c r="A222" s="13" t="s">
        <v>5</v>
      </c>
      <c r="B222" s="13">
        <v>535</v>
      </c>
      <c r="C222" s="15" t="s">
        <v>4</v>
      </c>
      <c r="D222" s="15"/>
      <c r="E222" s="15"/>
      <c r="F222" s="13">
        <v>50</v>
      </c>
      <c r="G222" s="11">
        <v>3.64</v>
      </c>
      <c r="H222" s="11"/>
      <c r="I222" s="12"/>
      <c r="J222" s="11">
        <v>3.54</v>
      </c>
      <c r="K222" s="11"/>
      <c r="L222" s="11"/>
      <c r="M222" s="11"/>
      <c r="N222" s="11">
        <v>18.5</v>
      </c>
      <c r="O222" s="11"/>
      <c r="P222" s="11">
        <v>126.9</v>
      </c>
      <c r="Q222" s="11" t="s">
        <v>3</v>
      </c>
    </row>
    <row r="223" spans="1:17" ht="10.5" customHeight="1" x14ac:dyDescent="0.2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4.7699999999999996</v>
      </c>
      <c r="H224" s="2"/>
      <c r="I224" s="2">
        <f>J222+J220</f>
        <v>4.54</v>
      </c>
      <c r="J224" s="2"/>
      <c r="K224" s="2"/>
      <c r="L224" s="2"/>
      <c r="M224" s="3"/>
      <c r="N224" s="2">
        <f>N222+N220</f>
        <v>31.6</v>
      </c>
      <c r="O224" s="2"/>
      <c r="P224" s="8">
        <f>P222+P220</f>
        <v>192.2</v>
      </c>
      <c r="Q224" s="8">
        <f>Q222+Q220</f>
        <v>0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1249</v>
      </c>
      <c r="G225" s="2">
        <f>G224+G218+G198+G194</f>
        <v>36.978000000000002</v>
      </c>
      <c r="H225" s="2"/>
      <c r="I225" s="2">
        <f>I218+I198+I194</f>
        <v>31.83</v>
      </c>
      <c r="J225" s="2"/>
      <c r="K225" s="2"/>
      <c r="L225" s="2"/>
      <c r="M225" s="3"/>
      <c r="N225" s="2">
        <f>N218+N198+N194</f>
        <v>130.464</v>
      </c>
      <c r="O225" s="2"/>
      <c r="P225" s="1">
        <f>P218+P198+P194</f>
        <v>905.38000000000011</v>
      </c>
      <c r="Q225" s="1">
        <f>Q224+Q218+Q198+Q194</f>
        <v>27.720000000000002</v>
      </c>
    </row>
  </sheetData>
  <mergeCells count="96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Q30:Q31"/>
    <mergeCell ref="C31:E31"/>
    <mergeCell ref="A30:A31"/>
    <mergeCell ref="B30:B31"/>
    <mergeCell ref="C30:E30"/>
    <mergeCell ref="F30:F31"/>
    <mergeCell ref="G30:H31"/>
    <mergeCell ref="I30:I31"/>
    <mergeCell ref="J30:M31"/>
    <mergeCell ref="N30:O31"/>
    <mergeCell ref="A34:A35"/>
    <mergeCell ref="B34:B35"/>
    <mergeCell ref="C34:E34"/>
    <mergeCell ref="F34:F35"/>
    <mergeCell ref="G34:H35"/>
    <mergeCell ref="A36:A37"/>
    <mergeCell ref="B36:B37"/>
    <mergeCell ref="C36:E36"/>
    <mergeCell ref="F36:F37"/>
    <mergeCell ref="G36:H37"/>
    <mergeCell ref="J36:M37"/>
    <mergeCell ref="N36:O37"/>
    <mergeCell ref="P36:P37"/>
    <mergeCell ref="A38:A39"/>
    <mergeCell ref="B38:B39"/>
    <mergeCell ref="C38:E38"/>
    <mergeCell ref="F38:F39"/>
    <mergeCell ref="G38:H39"/>
    <mergeCell ref="C39:E39"/>
    <mergeCell ref="J34:M35"/>
    <mergeCell ref="N34:O35"/>
    <mergeCell ref="P34:P35"/>
    <mergeCell ref="Q34:Q35"/>
    <mergeCell ref="C35:E35"/>
    <mergeCell ref="Q36:Q37"/>
    <mergeCell ref="C37:E37"/>
    <mergeCell ref="I34:I35"/>
    <mergeCell ref="I36:I37"/>
    <mergeCell ref="G40:H41"/>
    <mergeCell ref="I38:I39"/>
    <mergeCell ref="J38:M39"/>
    <mergeCell ref="N38:O39"/>
    <mergeCell ref="P38:P39"/>
    <mergeCell ref="Q38:Q39"/>
    <mergeCell ref="I40:I41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B44:B45"/>
    <mergeCell ref="C44:E44"/>
    <mergeCell ref="F44:F45"/>
    <mergeCell ref="G44:H45"/>
    <mergeCell ref="I44:I45"/>
    <mergeCell ref="I42:I43"/>
    <mergeCell ref="J44:M45"/>
    <mergeCell ref="N44:O45"/>
    <mergeCell ref="P44:P45"/>
    <mergeCell ref="Q44:Q45"/>
    <mergeCell ref="C45:E45"/>
    <mergeCell ref="A46:E46"/>
    <mergeCell ref="G46:H46"/>
    <mergeCell ref="I46:L46"/>
    <mergeCell ref="N46:O46"/>
    <mergeCell ref="A44:A45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Q54:Q55"/>
    <mergeCell ref="C55:E55"/>
    <mergeCell ref="P50:P51"/>
    <mergeCell ref="Q50:Q51"/>
    <mergeCell ref="C51:E51"/>
    <mergeCell ref="A52:E52"/>
    <mergeCell ref="G52:H52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N58:O59"/>
    <mergeCell ref="A56:A57"/>
    <mergeCell ref="B56:B57"/>
    <mergeCell ref="C56:E56"/>
    <mergeCell ref="F56:F57"/>
    <mergeCell ref="G56:H57"/>
    <mergeCell ref="I56:I57"/>
    <mergeCell ref="J56:M57"/>
    <mergeCell ref="N56:O57"/>
    <mergeCell ref="J60:M61"/>
    <mergeCell ref="A58:A59"/>
    <mergeCell ref="B58:B59"/>
    <mergeCell ref="C58:E58"/>
    <mergeCell ref="F58:F59"/>
    <mergeCell ref="G58:H59"/>
    <mergeCell ref="I58:I59"/>
    <mergeCell ref="J58:M59"/>
    <mergeCell ref="A62:E62"/>
    <mergeCell ref="G62:H62"/>
    <mergeCell ref="I62:L62"/>
    <mergeCell ref="N62:O62"/>
    <mergeCell ref="P58:P59"/>
    <mergeCell ref="Q58:Q59"/>
    <mergeCell ref="C59:E59"/>
    <mergeCell ref="A60:A61"/>
    <mergeCell ref="B60:B61"/>
    <mergeCell ref="C60:E60"/>
    <mergeCell ref="P56:P57"/>
    <mergeCell ref="Q56:Q57"/>
    <mergeCell ref="C57:E57"/>
    <mergeCell ref="N60:O61"/>
    <mergeCell ref="P60:P61"/>
    <mergeCell ref="Q60:Q61"/>
    <mergeCell ref="C61:E61"/>
    <mergeCell ref="F60:F61"/>
    <mergeCell ref="G60:H61"/>
    <mergeCell ref="I60:I61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E70:G70"/>
    <mergeCell ref="D71:J71"/>
    <mergeCell ref="B73:P73"/>
    <mergeCell ref="A75:A76"/>
    <mergeCell ref="B75:B76"/>
    <mergeCell ref="C75:E76"/>
    <mergeCell ref="F75:F76"/>
    <mergeCell ref="G75:N75"/>
    <mergeCell ref="O75:P76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80:H81"/>
    <mergeCell ref="I78:I79"/>
    <mergeCell ref="J78:M79"/>
    <mergeCell ref="N78:O79"/>
    <mergeCell ref="P78:P79"/>
    <mergeCell ref="Q78:Q79"/>
    <mergeCell ref="G78:H79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B84:B85"/>
    <mergeCell ref="C84:E84"/>
    <mergeCell ref="F84:F85"/>
    <mergeCell ref="G84:H85"/>
    <mergeCell ref="I84:I85"/>
    <mergeCell ref="I82:I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92:Q93"/>
    <mergeCell ref="C93:E93"/>
    <mergeCell ref="Q94:Q95"/>
    <mergeCell ref="C95:E95"/>
    <mergeCell ref="Q88:Q89"/>
    <mergeCell ref="C89:E89"/>
    <mergeCell ref="A90:E90"/>
    <mergeCell ref="G90:H90"/>
    <mergeCell ref="I90:L90"/>
    <mergeCell ref="N90:O90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J96:M97"/>
    <mergeCell ref="G94:H95"/>
    <mergeCell ref="I94:I95"/>
    <mergeCell ref="J94:M95"/>
    <mergeCell ref="N94:O95"/>
    <mergeCell ref="P94:P95"/>
    <mergeCell ref="F98:F99"/>
    <mergeCell ref="G98:H99"/>
    <mergeCell ref="I98:I99"/>
    <mergeCell ref="J98:M99"/>
    <mergeCell ref="A96:A97"/>
    <mergeCell ref="B96:B97"/>
    <mergeCell ref="C96:E96"/>
    <mergeCell ref="F96:F97"/>
    <mergeCell ref="G96:H97"/>
    <mergeCell ref="I96:I97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98:A99"/>
    <mergeCell ref="A94:A95"/>
    <mergeCell ref="B94:B95"/>
    <mergeCell ref="C94:E94"/>
    <mergeCell ref="F94:F95"/>
    <mergeCell ref="A102:A103"/>
    <mergeCell ref="B102:B103"/>
    <mergeCell ref="C102:E102"/>
    <mergeCell ref="F102:F103"/>
    <mergeCell ref="B98:B99"/>
    <mergeCell ref="C98:E98"/>
    <mergeCell ref="J100:M101"/>
    <mergeCell ref="N100:O101"/>
    <mergeCell ref="P100:P101"/>
    <mergeCell ref="Q100:Q101"/>
    <mergeCell ref="C101:E101"/>
    <mergeCell ref="N96:O97"/>
    <mergeCell ref="P96:P97"/>
    <mergeCell ref="Q96:Q97"/>
    <mergeCell ref="C97:E97"/>
    <mergeCell ref="N98:O99"/>
    <mergeCell ref="G104:H105"/>
    <mergeCell ref="J102:M103"/>
    <mergeCell ref="N102:O103"/>
    <mergeCell ref="P102:P103"/>
    <mergeCell ref="Q102:Q103"/>
    <mergeCell ref="C103:E103"/>
    <mergeCell ref="G102:H103"/>
    <mergeCell ref="I102:I103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B117:E117"/>
    <mergeCell ref="G117:H117"/>
    <mergeCell ref="I117:L117"/>
    <mergeCell ref="N117:O117"/>
    <mergeCell ref="E119:G119"/>
    <mergeCell ref="D120:J120"/>
    <mergeCell ref="B122:P122"/>
    <mergeCell ref="A124:A125"/>
    <mergeCell ref="B124:B125"/>
    <mergeCell ref="C124:E125"/>
    <mergeCell ref="F124:F125"/>
    <mergeCell ref="G124:N124"/>
    <mergeCell ref="O124:P125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9:H130"/>
    <mergeCell ref="I127:I128"/>
    <mergeCell ref="J127:M128"/>
    <mergeCell ref="N127:O128"/>
    <mergeCell ref="P127:P128"/>
    <mergeCell ref="Q127:Q128"/>
    <mergeCell ref="G127:H128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J149:M150"/>
    <mergeCell ref="N149:O150"/>
    <mergeCell ref="P149:P150"/>
    <mergeCell ref="Q143:Q144"/>
    <mergeCell ref="C144:E144"/>
    <mergeCell ref="A145:A146"/>
    <mergeCell ref="B145:B146"/>
    <mergeCell ref="C145:E145"/>
    <mergeCell ref="F145:F146"/>
    <mergeCell ref="G145:H146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I145:I146"/>
    <mergeCell ref="A151:A152"/>
    <mergeCell ref="B151:B152"/>
    <mergeCell ref="C151:E151"/>
    <mergeCell ref="F151:F152"/>
    <mergeCell ref="G151:H152"/>
    <mergeCell ref="N145:O146"/>
    <mergeCell ref="A149:A150"/>
    <mergeCell ref="B149:B150"/>
    <mergeCell ref="C149:E149"/>
    <mergeCell ref="F149:F150"/>
    <mergeCell ref="C152:E152"/>
    <mergeCell ref="J147:M148"/>
    <mergeCell ref="N147:O148"/>
    <mergeCell ref="P147:P148"/>
    <mergeCell ref="Q147:Q148"/>
    <mergeCell ref="C148:E148"/>
    <mergeCell ref="Q149:Q150"/>
    <mergeCell ref="C150:E150"/>
    <mergeCell ref="G149:H150"/>
    <mergeCell ref="I149:I150"/>
    <mergeCell ref="G153:H154"/>
    <mergeCell ref="I151:I152"/>
    <mergeCell ref="J151:M152"/>
    <mergeCell ref="N151:O152"/>
    <mergeCell ref="P151:P152"/>
    <mergeCell ref="Q151:Q152"/>
    <mergeCell ref="I153:I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B157:B158"/>
    <mergeCell ref="C157:E157"/>
    <mergeCell ref="F157:F158"/>
    <mergeCell ref="G157:H158"/>
    <mergeCell ref="I157:I158"/>
    <mergeCell ref="I155:I156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Q167:Q168"/>
    <mergeCell ref="C168:E168"/>
    <mergeCell ref="P163:P164"/>
    <mergeCell ref="Q163:Q164"/>
    <mergeCell ref="C164:E164"/>
    <mergeCell ref="A165:E165"/>
    <mergeCell ref="G165:H165"/>
    <mergeCell ref="I165:L165"/>
    <mergeCell ref="N165:O165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J173:M174"/>
    <mergeCell ref="A171:A172"/>
    <mergeCell ref="B171:B172"/>
    <mergeCell ref="C171:E171"/>
    <mergeCell ref="F171:F172"/>
    <mergeCell ref="G171:H172"/>
    <mergeCell ref="I171:I172"/>
    <mergeCell ref="J171:M172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P169:P170"/>
    <mergeCell ref="Q169:Q170"/>
    <mergeCell ref="C170:E170"/>
    <mergeCell ref="N173:O174"/>
    <mergeCell ref="P173:P174"/>
    <mergeCell ref="Q173:Q174"/>
    <mergeCell ref="C174:E174"/>
    <mergeCell ref="F173:F174"/>
    <mergeCell ref="G173:H174"/>
    <mergeCell ref="I173:I174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8:H189"/>
    <mergeCell ref="I186:I187"/>
    <mergeCell ref="J186:M187"/>
    <mergeCell ref="N186:O187"/>
    <mergeCell ref="P186:P187"/>
    <mergeCell ref="Q186:Q187"/>
    <mergeCell ref="G186:H187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Q200:Q201"/>
    <mergeCell ref="C201:E201"/>
    <mergeCell ref="P202:P203"/>
    <mergeCell ref="Q202:Q203"/>
    <mergeCell ref="C203:E203"/>
    <mergeCell ref="A202:A203"/>
    <mergeCell ref="B202:B203"/>
    <mergeCell ref="C202:E202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J204:M205"/>
    <mergeCell ref="N204:O205"/>
    <mergeCell ref="F202:F203"/>
    <mergeCell ref="G202:H203"/>
    <mergeCell ref="I202:I203"/>
    <mergeCell ref="J202:M203"/>
    <mergeCell ref="N202:O203"/>
    <mergeCell ref="A204:A205"/>
    <mergeCell ref="B204:B205"/>
    <mergeCell ref="C204:E204"/>
    <mergeCell ref="F204:F205"/>
    <mergeCell ref="G204:H205"/>
    <mergeCell ref="I204:I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P210:P211"/>
    <mergeCell ref="Q210:Q211"/>
    <mergeCell ref="C211:E211"/>
    <mergeCell ref="J208:M209"/>
    <mergeCell ref="N208:O209"/>
    <mergeCell ref="P208:P209"/>
    <mergeCell ref="P206:P207"/>
    <mergeCell ref="Q206:Q207"/>
    <mergeCell ref="C207:E207"/>
    <mergeCell ref="A208:A209"/>
    <mergeCell ref="B208:B209"/>
    <mergeCell ref="C208:E208"/>
    <mergeCell ref="F208:F209"/>
    <mergeCell ref="G208:H209"/>
    <mergeCell ref="I208:I209"/>
    <mergeCell ref="A210:A211"/>
    <mergeCell ref="B210:B211"/>
    <mergeCell ref="C210:E210"/>
    <mergeCell ref="F210:F211"/>
    <mergeCell ref="G210:H211"/>
    <mergeCell ref="N206:O207"/>
    <mergeCell ref="I210:I211"/>
    <mergeCell ref="J210:M211"/>
    <mergeCell ref="N210:O211"/>
    <mergeCell ref="P214:P215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C212:E212"/>
    <mergeCell ref="F212:F213"/>
    <mergeCell ref="G212:H213"/>
    <mergeCell ref="I214:I215"/>
    <mergeCell ref="J214:M215"/>
    <mergeCell ref="N214:O215"/>
    <mergeCell ref="I216:I217"/>
    <mergeCell ref="Q208:Q209"/>
    <mergeCell ref="C209:E209"/>
    <mergeCell ref="A214:A215"/>
    <mergeCell ref="B214:B215"/>
    <mergeCell ref="C214:E214"/>
    <mergeCell ref="F214:F215"/>
    <mergeCell ref="G214:H215"/>
    <mergeCell ref="A212:A213"/>
    <mergeCell ref="B212:B213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A216:A217"/>
    <mergeCell ref="B216:B217"/>
    <mergeCell ref="A224:E224"/>
    <mergeCell ref="G224:H224"/>
    <mergeCell ref="I224:L224"/>
    <mergeCell ref="N224:O224"/>
    <mergeCell ref="A222:A223"/>
    <mergeCell ref="J216:M217"/>
    <mergeCell ref="N216:O217"/>
    <mergeCell ref="C216:E216"/>
    <mergeCell ref="F216:F217"/>
    <mergeCell ref="G216:H217"/>
    <mergeCell ref="J220:M221"/>
    <mergeCell ref="N220:O221"/>
    <mergeCell ref="P220:P221"/>
    <mergeCell ref="P222:P223"/>
    <mergeCell ref="Q222:Q223"/>
    <mergeCell ref="C223:E223"/>
    <mergeCell ref="G222:H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P32:P33"/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Q32:Q33"/>
    <mergeCell ref="C33:E33"/>
    <mergeCell ref="A32:A33"/>
    <mergeCell ref="B32:B33"/>
    <mergeCell ref="C32:E32"/>
    <mergeCell ref="F32:F33"/>
    <mergeCell ref="G32:H33"/>
    <mergeCell ref="I32:I33"/>
    <mergeCell ref="J32:M33"/>
    <mergeCell ref="N32:O3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2024-08-21T05:38:58Z</dcterms:created>
  <dcterms:modified xsi:type="dcterms:W3CDTF">2024-08-21T05:39:09Z</dcterms:modified>
</cp:coreProperties>
</file>