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9B0B370-F6D4-BA46-92C2-8B938D4C3607}" xr6:coauthVersionLast="47" xr6:coauthVersionMax="47" xr10:uidLastSave="{00000000-0000-0000-0000-000000000000}"/>
  <bookViews>
    <workbookView xWindow="680" yWindow="1100" windowWidth="27840" windowHeight="16240" xr2:uid="{9BE928F7-26F4-F946-ACDF-EB15D35950A8}"/>
  </bookViews>
  <sheets>
    <sheet name="13.05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5" i="1" s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G65" i="1"/>
  <c r="D73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I120" i="1"/>
  <c r="N120" i="1"/>
  <c r="N121" i="1" s="1"/>
  <c r="P120" i="1"/>
  <c r="P121" i="1" s="1"/>
  <c r="Q120" i="1"/>
  <c r="G121" i="1"/>
  <c r="I121" i="1"/>
  <c r="D124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Q181" i="1"/>
  <c r="P182" i="1"/>
  <c r="Q182" i="1"/>
  <c r="D185" i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P226" i="1"/>
  <c r="Q226" i="1"/>
  <c r="F232" i="1"/>
  <c r="F233" i="1" s="1"/>
  <c r="G232" i="1"/>
  <c r="G233" i="1" s="1"/>
  <c r="I232" i="1"/>
  <c r="N232" i="1"/>
  <c r="P232" i="1"/>
  <c r="Q232" i="1"/>
  <c r="N233" i="1"/>
  <c r="P233" i="1"/>
  <c r="Q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<sst xmlns="http://schemas.openxmlformats.org/spreadsheetml/2006/main" count="350" uniqueCount="77">
  <si>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</si>
  <si>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</si>
  <si>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</si>
  <si>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</si>
  <si>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</si>
  <si>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</si>
  <si>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</si>
  <si>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</si>
  <si>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</si>
  <si>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</si>
  <si>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</si>
  <si>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</si>
  <si>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</si>
  <si>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</si>
  <si>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</si>
  <si>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</si>
  <si>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</si>
  <si>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</si>
  <si>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</si>
  <si>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</si>
  <si>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</si>
  <si>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</si>
  <si>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</si>
  <si>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</si>
  <si>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</si>
  <si>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</si>
  <si>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</si>
  <si>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</si>
  <si>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морковь,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</si>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</sst>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E71B4EC7-6918-9B47-9A4F-29DDA87C5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48;&#774;%20%20&#1057;%20%2012-15.xlsx" TargetMode="External"/><Relationship Id="rId1" Type="http://schemas.openxmlformats.org/officeDocument/2006/relationships/externalLinkPath" Target="&#1084;&#1077;&#1085;&#1102;%20&#1076;&#1083;&#1103;%20&#1089;&#1072;&#1080;&#774;&#1090;&#1072;%20&#1052;&#1040;&#1048;&#774;%20%20&#1057;%20%2012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4.05"/>
      <sheetName val="15.05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486D-3DC9-1A44-A1EA-025301F07496}">
  <dimension ref="A1:R233"/>
  <sheetViews>
    <sheetView tabSelected="1" workbookViewId="0">
      <selection activeCell="C16" sqref="C16:E1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6" t="s">
        <v>57</v>
      </c>
      <c r="F6" s="46"/>
      <c r="G6" s="46"/>
    </row>
    <row r="7" spans="1:18" ht="14" customHeight="1" x14ac:dyDescent="0.15">
      <c r="D7" s="45">
        <v>46155</v>
      </c>
      <c r="E7" s="45"/>
      <c r="F7" s="45"/>
      <c r="G7" s="45"/>
      <c r="H7" s="45"/>
      <c r="I7" s="45"/>
      <c r="J7" s="45"/>
    </row>
    <row r="8" spans="1:18" ht="7.25" customHeight="1" x14ac:dyDescent="0.15"/>
    <row r="9" spans="1:18" ht="18" customHeight="1" x14ac:dyDescent="0.15">
      <c r="B9" s="44" t="s">
        <v>76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8" ht="7.25" customHeight="1" x14ac:dyDescent="0.15"/>
    <row r="11" spans="1:18" ht="25.5" customHeight="1" x14ac:dyDescent="0.15">
      <c r="A11" s="43" t="s">
        <v>55</v>
      </c>
      <c r="B11" s="43" t="s">
        <v>54</v>
      </c>
      <c r="C11" s="43" t="s">
        <v>53</v>
      </c>
      <c r="D11" s="43"/>
      <c r="E11" s="43"/>
      <c r="F11" s="43" t="s">
        <v>52</v>
      </c>
      <c r="G11" s="43" t="s">
        <v>51</v>
      </c>
      <c r="H11" s="43"/>
      <c r="I11" s="43"/>
      <c r="J11" s="43"/>
      <c r="K11" s="43"/>
      <c r="L11" s="43"/>
      <c r="M11" s="43"/>
      <c r="N11" s="43"/>
      <c r="O11" s="43" t="s">
        <v>50</v>
      </c>
      <c r="P11" s="43"/>
      <c r="Q11" s="43" t="s">
        <v>49</v>
      </c>
    </row>
    <row r="12" spans="1:18" ht="25.5" customHeight="1" x14ac:dyDescent="0.15">
      <c r="A12" s="43"/>
      <c r="B12" s="43"/>
      <c r="C12" s="43"/>
      <c r="D12" s="43"/>
      <c r="E12" s="43"/>
      <c r="F12" s="43"/>
      <c r="G12" s="43" t="s">
        <v>48</v>
      </c>
      <c r="H12" s="43"/>
      <c r="I12" s="43" t="s">
        <v>47</v>
      </c>
      <c r="J12" s="43"/>
      <c r="K12" s="43"/>
      <c r="L12" s="43"/>
      <c r="M12" s="43" t="s">
        <v>46</v>
      </c>
      <c r="N12" s="43"/>
      <c r="O12" s="43"/>
      <c r="P12" s="43"/>
      <c r="Q12" s="43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61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2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61"/>
      <c r="J26" s="32">
        <v>0.15</v>
      </c>
      <c r="K26" s="33"/>
      <c r="L26" s="33"/>
      <c r="M26" s="31"/>
      <c r="N26" s="32">
        <v>11.4</v>
      </c>
      <c r="O26" s="31"/>
      <c r="P26" s="60">
        <v>48.3</v>
      </c>
      <c r="Q26" s="60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59"/>
      <c r="J27" s="24"/>
      <c r="K27" s="25"/>
      <c r="L27" s="25"/>
      <c r="M27" s="23"/>
      <c r="N27" s="24"/>
      <c r="O27" s="23"/>
      <c r="P27" s="58"/>
      <c r="Q27" s="58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27</v>
      </c>
      <c r="C30" s="15" t="s">
        <v>29</v>
      </c>
      <c r="D30" s="15"/>
      <c r="E30" s="15"/>
      <c r="F30" s="13">
        <v>60</v>
      </c>
      <c r="G30" s="11">
        <v>1.44</v>
      </c>
      <c r="H30" s="11"/>
      <c r="I30" s="12"/>
      <c r="J30" s="11">
        <v>6.06</v>
      </c>
      <c r="K30" s="11"/>
      <c r="L30" s="11"/>
      <c r="M30" s="11"/>
      <c r="N30" s="11">
        <v>3.54</v>
      </c>
      <c r="O30" s="11"/>
      <c r="P30" s="11">
        <v>73.2</v>
      </c>
      <c r="Q30" s="11">
        <v>2.76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21.07</v>
      </c>
      <c r="H48" s="2"/>
      <c r="I48" s="2">
        <f>J46+J44+J42+J40+J38+J36+J34+J32+J30</f>
        <v>23.2</v>
      </c>
      <c r="J48" s="2"/>
      <c r="K48" s="2"/>
      <c r="L48" s="2"/>
      <c r="M48" s="3"/>
      <c r="N48" s="2">
        <f>N46+N44+N42+N40+N38+N36+N34+N32+N30</f>
        <v>84.56</v>
      </c>
      <c r="O48" s="2"/>
      <c r="P48" s="8">
        <f>P46+P44+P42+P40+P38+P36+P34+P32+P30</f>
        <v>630.5</v>
      </c>
      <c r="Q48" s="8">
        <f>Q46+Q44+Q42+Q40+Q38+Q36+Q34+Q32+Q30</f>
        <v>12.86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1">
        <f>G52+G50</f>
        <v>3.58</v>
      </c>
      <c r="H54" s="40"/>
      <c r="I54" s="41">
        <f>J52+J50</f>
        <v>4.41</v>
      </c>
      <c r="J54" s="51"/>
      <c r="K54" s="51"/>
      <c r="L54" s="40"/>
      <c r="M54" s="3"/>
      <c r="N54" s="41">
        <f>N52+N50</f>
        <v>43.7</v>
      </c>
      <c r="O54" s="40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'[1]15.05'!F53+F60+F58+F56</f>
        <v>400</v>
      </c>
      <c r="G64" s="2">
        <f>'[1]15.05'!G53+G60+G58+G56</f>
        <v>7.7600000000000007</v>
      </c>
      <c r="H64" s="2"/>
      <c r="I64" s="2">
        <f>'[1]15.05'!J53+J60+J58+J56</f>
        <v>4.96</v>
      </c>
      <c r="J64" s="2"/>
      <c r="K64" s="2"/>
      <c r="L64" s="2"/>
      <c r="M64" s="3"/>
      <c r="N64" s="2">
        <f>'[1]15.05'!N53+N60+N58+N56</f>
        <v>56.679999999999993</v>
      </c>
      <c r="O64" s="2"/>
      <c r="P64" s="8">
        <f>'[1]15.05'!P53+P60+P58+P56</f>
        <v>302.39999999999998</v>
      </c>
      <c r="Q64" s="8">
        <f>'[1]15.05'!Q53+Q60+Q58+Q56</f>
        <v>1.528</v>
      </c>
    </row>
    <row r="65" spans="1:18" ht="14" customHeight="1" x14ac:dyDescent="0.15">
      <c r="A65" s="50" t="s">
        <v>66</v>
      </c>
      <c r="B65" s="49"/>
      <c r="C65" s="48"/>
      <c r="D65" s="48"/>
      <c r="E65" s="47"/>
      <c r="F65" s="9">
        <f>F64+F54+F48+F28+F24</f>
        <v>1882</v>
      </c>
      <c r="G65" s="2">
        <f>G64+G54+G48+G28+G24</f>
        <v>45.599999999999994</v>
      </c>
      <c r="H65" s="2"/>
      <c r="I65" s="2">
        <f>I64+I54+I48+I28+I24</f>
        <v>48.48</v>
      </c>
      <c r="J65" s="2"/>
      <c r="K65" s="2"/>
      <c r="L65" s="2"/>
      <c r="M65" s="3"/>
      <c r="N65" s="2">
        <f>N54+N48+N28+N24</f>
        <v>202.6</v>
      </c>
      <c r="O65" s="2"/>
      <c r="P65" s="8">
        <f>P64+P54+P48+P28+P24</f>
        <v>1655.5</v>
      </c>
      <c r="Q65" s="8">
        <f>Q64+Q54+Q48+Q28+Q24</f>
        <v>51.927999999999997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6" t="s">
        <v>57</v>
      </c>
      <c r="F72" s="46"/>
      <c r="G72" s="46"/>
    </row>
    <row r="73" spans="1:18" ht="16" x14ac:dyDescent="0.15">
      <c r="D73" s="45">
        <f>D7</f>
        <v>46155</v>
      </c>
      <c r="E73" s="45"/>
      <c r="F73" s="45"/>
      <c r="G73" s="45"/>
      <c r="H73" s="45"/>
      <c r="I73" s="45"/>
      <c r="J73" s="45"/>
    </row>
    <row r="75" spans="1:18" ht="18" x14ac:dyDescent="0.15">
      <c r="B75" s="44" t="s">
        <v>71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7" spans="1:18" ht="12" x14ac:dyDescent="0.15">
      <c r="A77" s="43" t="s">
        <v>55</v>
      </c>
      <c r="B77" s="43" t="s">
        <v>54</v>
      </c>
      <c r="C77" s="43" t="s">
        <v>53</v>
      </c>
      <c r="D77" s="43"/>
      <c r="E77" s="43"/>
      <c r="F77" s="43" t="s">
        <v>52</v>
      </c>
      <c r="G77" s="43" t="s">
        <v>51</v>
      </c>
      <c r="H77" s="43"/>
      <c r="I77" s="43"/>
      <c r="J77" s="43"/>
      <c r="K77" s="43"/>
      <c r="L77" s="43"/>
      <c r="M77" s="43"/>
      <c r="N77" s="43"/>
      <c r="O77" s="43" t="s">
        <v>50</v>
      </c>
      <c r="P77" s="43"/>
      <c r="Q77" s="43" t="s">
        <v>49</v>
      </c>
    </row>
    <row r="78" spans="1:18" ht="12" x14ac:dyDescent="0.15">
      <c r="A78" s="43"/>
      <c r="B78" s="43"/>
      <c r="C78" s="43"/>
      <c r="D78" s="43"/>
      <c r="E78" s="43"/>
      <c r="F78" s="43"/>
      <c r="G78" s="43" t="s">
        <v>48</v>
      </c>
      <c r="H78" s="43"/>
      <c r="I78" s="43" t="s">
        <v>47</v>
      </c>
      <c r="J78" s="43"/>
      <c r="K78" s="43"/>
      <c r="L78" s="43"/>
      <c r="M78" s="43" t="s">
        <v>46</v>
      </c>
      <c r="N78" s="43"/>
      <c r="O78" s="43"/>
      <c r="P78" s="43"/>
      <c r="Q78" s="43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61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2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61"/>
      <c r="J92" s="32">
        <v>0.18</v>
      </c>
      <c r="K92" s="33"/>
      <c r="L92" s="33"/>
      <c r="M92" s="31"/>
      <c r="N92" s="32">
        <v>13.7</v>
      </c>
      <c r="O92" s="31"/>
      <c r="P92" s="60">
        <v>58.2</v>
      </c>
      <c r="Q92" s="60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59"/>
      <c r="J93" s="24"/>
      <c r="K93" s="25"/>
      <c r="L93" s="25"/>
      <c r="M93" s="23"/>
      <c r="N93" s="24"/>
      <c r="O93" s="23"/>
      <c r="P93" s="58"/>
      <c r="Q93" s="58"/>
    </row>
    <row r="94" spans="1:17" ht="12" customHeight="1" x14ac:dyDescent="0.15">
      <c r="A94" s="57" t="s">
        <v>1</v>
      </c>
      <c r="B94" s="56"/>
      <c r="C94" s="56"/>
      <c r="D94" s="56"/>
      <c r="E94" s="55"/>
      <c r="F94" s="9">
        <f>F92</f>
        <v>120</v>
      </c>
      <c r="G94" s="41">
        <f>G92</f>
        <v>0.42</v>
      </c>
      <c r="H94" s="40"/>
      <c r="I94" s="41">
        <f>J92</f>
        <v>0.18</v>
      </c>
      <c r="J94" s="51"/>
      <c r="K94" s="51"/>
      <c r="L94" s="40"/>
      <c r="M94" s="3"/>
      <c r="N94" s="41">
        <f>N92</f>
        <v>13.7</v>
      </c>
      <c r="O94" s="40"/>
      <c r="P94" s="8">
        <f>P92</f>
        <v>58.2</v>
      </c>
      <c r="Q94" s="8">
        <f>Q92</f>
        <v>42</v>
      </c>
    </row>
    <row r="95" spans="1:17" ht="10.5" customHeight="1" x14ac:dyDescent="0.15">
      <c r="A95" s="54" t="s">
        <v>30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2"/>
    </row>
    <row r="96" spans="1:17" ht="12" customHeight="1" x14ac:dyDescent="0.15">
      <c r="A96" s="13">
        <v>2013</v>
      </c>
      <c r="B96" s="13">
        <v>27</v>
      </c>
      <c r="C96" s="15" t="s">
        <v>29</v>
      </c>
      <c r="D96" s="15"/>
      <c r="E96" s="15"/>
      <c r="F96" s="13">
        <v>60</v>
      </c>
      <c r="G96" s="11">
        <v>1.44</v>
      </c>
      <c r="H96" s="11"/>
      <c r="I96" s="12"/>
      <c r="J96" s="11">
        <v>6.06</v>
      </c>
      <c r="K96" s="11"/>
      <c r="L96" s="11"/>
      <c r="M96" s="11"/>
      <c r="N96" s="11">
        <v>3.54</v>
      </c>
      <c r="O96" s="11"/>
      <c r="P96" s="11">
        <v>73.2</v>
      </c>
      <c r="Q96" s="11">
        <v>2.76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1">
        <f>G112+G110+G108+G106+G104+G102+G100+G98+G96</f>
        <v>21.070000000000004</v>
      </c>
      <c r="H114" s="40"/>
      <c r="I114" s="41">
        <f>J112+J110+J108+J106+J104+J102+J100+J98+J96</f>
        <v>23.2</v>
      </c>
      <c r="J114" s="51"/>
      <c r="K114" s="51"/>
      <c r="L114" s="40"/>
      <c r="M114" s="3"/>
      <c r="N114" s="41">
        <f>N112+N110+N108+N106+N104+N102+N100+N98+N96</f>
        <v>84.56</v>
      </c>
      <c r="O114" s="40"/>
      <c r="P114" s="8">
        <f>P112+P110+P108+P106+P104+P102+P100+P98+P96</f>
        <v>630.5</v>
      </c>
      <c r="Q114" s="8">
        <f>Q112+Q110+Q108+Q106+Q104+Q102+Q100+Q98+Q96</f>
        <v>12.86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0" t="s">
        <v>66</v>
      </c>
      <c r="B121" s="49"/>
      <c r="C121" s="48"/>
      <c r="D121" s="48"/>
      <c r="E121" s="47"/>
      <c r="F121" s="9">
        <f>F120+F114+F94+F90</f>
        <v>1502</v>
      </c>
      <c r="G121" s="2">
        <f>G120+G114+G94+G90</f>
        <v>37.910000000000011</v>
      </c>
      <c r="H121" s="2"/>
      <c r="I121" s="2">
        <f>I120+I114+I94+I90</f>
        <v>43.55</v>
      </c>
      <c r="J121" s="2"/>
      <c r="K121" s="2"/>
      <c r="L121" s="2"/>
      <c r="M121" s="3"/>
      <c r="N121" s="2">
        <f>N120+N114+N94+N90</f>
        <v>204.89999999999998</v>
      </c>
      <c r="O121" s="2"/>
      <c r="P121" s="8">
        <f>P120+P114+P94+P90</f>
        <v>1363</v>
      </c>
      <c r="Q121" s="8">
        <f>Q114+Q94+Q90</f>
        <v>57.4</v>
      </c>
    </row>
    <row r="123" spans="1:17" ht="23" x14ac:dyDescent="0.15">
      <c r="E123" s="46" t="s">
        <v>57</v>
      </c>
      <c r="F123" s="46"/>
      <c r="G123" s="46"/>
    </row>
    <row r="124" spans="1:17" ht="16" x14ac:dyDescent="0.15">
      <c r="D124" s="45">
        <f>D7</f>
        <v>46155</v>
      </c>
      <c r="E124" s="45"/>
      <c r="F124" s="45"/>
      <c r="G124" s="45"/>
      <c r="H124" s="45"/>
      <c r="I124" s="45"/>
      <c r="J124" s="45"/>
    </row>
    <row r="126" spans="1:17" ht="18" x14ac:dyDescent="0.15">
      <c r="B126" s="44" t="s">
        <v>65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8" spans="1:17" ht="12" x14ac:dyDescent="0.15">
      <c r="A128" s="43" t="s">
        <v>55</v>
      </c>
      <c r="B128" s="43" t="s">
        <v>54</v>
      </c>
      <c r="C128" s="43" t="s">
        <v>53</v>
      </c>
      <c r="D128" s="43"/>
      <c r="E128" s="43"/>
      <c r="F128" s="43" t="s">
        <v>52</v>
      </c>
      <c r="G128" s="43" t="s">
        <v>51</v>
      </c>
      <c r="H128" s="43"/>
      <c r="I128" s="43"/>
      <c r="J128" s="43"/>
      <c r="K128" s="43"/>
      <c r="L128" s="43"/>
      <c r="M128" s="43"/>
      <c r="N128" s="43"/>
      <c r="O128" s="43" t="s">
        <v>50</v>
      </c>
      <c r="P128" s="43"/>
      <c r="Q128" s="43" t="s">
        <v>49</v>
      </c>
    </row>
    <row r="129" spans="1:17" ht="12" x14ac:dyDescent="0.15">
      <c r="A129" s="43"/>
      <c r="B129" s="43"/>
      <c r="C129" s="43"/>
      <c r="D129" s="43"/>
      <c r="E129" s="43"/>
      <c r="F129" s="43"/>
      <c r="G129" s="43" t="s">
        <v>48</v>
      </c>
      <c r="H129" s="43"/>
      <c r="I129" s="43" t="s">
        <v>47</v>
      </c>
      <c r="J129" s="43"/>
      <c r="K129" s="43"/>
      <c r="L129" s="43"/>
      <c r="M129" s="43" t="s">
        <v>46</v>
      </c>
      <c r="N129" s="43"/>
      <c r="O129" s="43"/>
      <c r="P129" s="43"/>
      <c r="Q129" s="43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2" t="s">
        <v>43</v>
      </c>
      <c r="D132" s="42"/>
      <c r="E132" s="42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1">
        <f>N139+N137+N135+N133+N131</f>
        <v>53.4</v>
      </c>
      <c r="O141" s="40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39">
        <v>48.3</v>
      </c>
      <c r="Q143" s="39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39"/>
      <c r="Q144" s="39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13">
        <v>2013</v>
      </c>
      <c r="B147" s="13">
        <v>27</v>
      </c>
      <c r="C147" s="15" t="s">
        <v>29</v>
      </c>
      <c r="D147" s="15"/>
      <c r="E147" s="15"/>
      <c r="F147" s="13">
        <v>45</v>
      </c>
      <c r="G147" s="11">
        <v>0.86</v>
      </c>
      <c r="H147" s="11"/>
      <c r="I147" s="12"/>
      <c r="J147" s="11">
        <v>4.55</v>
      </c>
      <c r="K147" s="11"/>
      <c r="L147" s="11"/>
      <c r="M147" s="11"/>
      <c r="N147" s="11">
        <v>2.66</v>
      </c>
      <c r="O147" s="11"/>
      <c r="P147" s="11">
        <v>54.9</v>
      </c>
      <c r="Q147" s="11">
        <v>2.0699999999999998</v>
      </c>
    </row>
    <row r="148" spans="1:17" ht="10.5" customHeight="1" x14ac:dyDescent="0.15">
      <c r="A148" s="13"/>
      <c r="B148" s="13"/>
      <c r="C148" s="14" t="s">
        <v>28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17.91</v>
      </c>
      <c r="H165" s="2"/>
      <c r="I165" s="2">
        <f>J163+J161+J159+J157+J155+J153+J151+J149+J147</f>
        <v>43.65</v>
      </c>
      <c r="J165" s="2"/>
      <c r="K165" s="2"/>
      <c r="L165" s="2"/>
      <c r="M165" s="3"/>
      <c r="N165" s="2">
        <f>N163+N161+N159+N157+N155+N153+N151+N149+N147</f>
        <v>65.05</v>
      </c>
      <c r="O165" s="2"/>
      <c r="P165" s="8">
        <f>P163+P161+P159+P157+P155+P153+P151+P149+P147</f>
        <v>498.20000000000005</v>
      </c>
      <c r="Q165" s="8">
        <f>Q163+Q161+Q159+Q157+Q155+Q153+Q151+Q149+Q147</f>
        <v>9.31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40.900000000000006</v>
      </c>
      <c r="H182" s="2"/>
      <c r="I182" s="2">
        <f>I181+I171+I165+I145+I141</f>
        <v>65.11999999999999</v>
      </c>
      <c r="J182" s="2"/>
      <c r="K182" s="2"/>
      <c r="L182" s="2"/>
      <c r="M182" s="3"/>
      <c r="N182" s="2">
        <f>N181+N171+N165+N145+N141</f>
        <v>192.24</v>
      </c>
      <c r="O182" s="2"/>
      <c r="P182" s="1">
        <f>P181+P171+P165+P145+P141</f>
        <v>1298.51</v>
      </c>
      <c r="Q182" s="1">
        <f>Q181+Q171+Q165+Q145+Q141</f>
        <v>47.178999999999995</v>
      </c>
    </row>
    <row r="184" spans="1:17" ht="23" x14ac:dyDescent="0.15">
      <c r="E184" s="46" t="s">
        <v>57</v>
      </c>
      <c r="F184" s="46"/>
      <c r="G184" s="46"/>
    </row>
    <row r="185" spans="1:17" ht="16" x14ac:dyDescent="0.15">
      <c r="D185" s="45">
        <f>D7</f>
        <v>46155</v>
      </c>
      <c r="E185" s="45"/>
      <c r="F185" s="45"/>
      <c r="G185" s="45"/>
      <c r="H185" s="45"/>
      <c r="I185" s="45"/>
      <c r="J185" s="45"/>
    </row>
    <row r="187" spans="1:17" ht="18" x14ac:dyDescent="0.15">
      <c r="B187" s="44" t="s">
        <v>56</v>
      </c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</row>
    <row r="189" spans="1:17" ht="12" x14ac:dyDescent="0.15">
      <c r="A189" s="43" t="s">
        <v>55</v>
      </c>
      <c r="B189" s="43" t="s">
        <v>54</v>
      </c>
      <c r="C189" s="43" t="s">
        <v>53</v>
      </c>
      <c r="D189" s="43"/>
      <c r="E189" s="43"/>
      <c r="F189" s="43" t="s">
        <v>52</v>
      </c>
      <c r="G189" s="43" t="s">
        <v>51</v>
      </c>
      <c r="H189" s="43"/>
      <c r="I189" s="43"/>
      <c r="J189" s="43"/>
      <c r="K189" s="43"/>
      <c r="L189" s="43"/>
      <c r="M189" s="43"/>
      <c r="N189" s="43"/>
      <c r="O189" s="43" t="s">
        <v>50</v>
      </c>
      <c r="P189" s="43"/>
      <c r="Q189" s="43" t="s">
        <v>49</v>
      </c>
    </row>
    <row r="190" spans="1:17" ht="12" x14ac:dyDescent="0.15">
      <c r="A190" s="43"/>
      <c r="B190" s="43"/>
      <c r="C190" s="43"/>
      <c r="D190" s="43"/>
      <c r="E190" s="43"/>
      <c r="F190" s="43"/>
      <c r="G190" s="43" t="s">
        <v>48</v>
      </c>
      <c r="H190" s="43"/>
      <c r="I190" s="43" t="s">
        <v>47</v>
      </c>
      <c r="J190" s="43"/>
      <c r="K190" s="43"/>
      <c r="L190" s="43"/>
      <c r="M190" s="43" t="s">
        <v>46</v>
      </c>
      <c r="N190" s="43"/>
      <c r="O190" s="43"/>
      <c r="P190" s="43"/>
      <c r="Q190" s="43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2" t="s">
        <v>43</v>
      </c>
      <c r="D193" s="42"/>
      <c r="E193" s="42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1">
        <f>N200+N196+N194+N192</f>
        <v>53.4</v>
      </c>
      <c r="O202" s="40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39">
        <v>48.3</v>
      </c>
      <c r="Q204" s="39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39"/>
      <c r="Q205" s="39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27</v>
      </c>
      <c r="C208" s="15" t="s">
        <v>29</v>
      </c>
      <c r="D208" s="15"/>
      <c r="E208" s="15"/>
      <c r="F208" s="13">
        <v>45</v>
      </c>
      <c r="G208" s="11">
        <v>0.86</v>
      </c>
      <c r="H208" s="11"/>
      <c r="I208" s="12"/>
      <c r="J208" s="11">
        <v>4.55</v>
      </c>
      <c r="K208" s="11"/>
      <c r="L208" s="11"/>
      <c r="M208" s="11"/>
      <c r="N208" s="11">
        <v>2.66</v>
      </c>
      <c r="O208" s="11"/>
      <c r="P208" s="11">
        <v>54.9</v>
      </c>
      <c r="Q208" s="11">
        <v>2.0699999999999998</v>
      </c>
    </row>
    <row r="209" spans="1:17" ht="10.5" customHeight="1" x14ac:dyDescent="0.15">
      <c r="A209" s="13"/>
      <c r="B209" s="13"/>
      <c r="C209" s="14" t="s">
        <v>28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17.91</v>
      </c>
      <c r="H226" s="2"/>
      <c r="I226" s="2">
        <f>J224+J222+J220+J218+J216+J214+J212+J210+J208</f>
        <v>43.65</v>
      </c>
      <c r="J226" s="2"/>
      <c r="K226" s="2"/>
      <c r="L226" s="2"/>
      <c r="M226" s="3"/>
      <c r="N226" s="2">
        <f>N224+N222+N220+N218+N216+N214+N212+N210+N208</f>
        <v>65.05</v>
      </c>
      <c r="O226" s="2"/>
      <c r="P226" s="8">
        <f>P224+P222+P220+P218+P216+P214+P212+P210+P208</f>
        <v>498.20000000000005</v>
      </c>
      <c r="Q226" s="8">
        <f>Q224+Q222+Q220+Q218+Q216+Q214+Q212+Q210+Q208</f>
        <v>9.31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29.12</v>
      </c>
      <c r="H233" s="2"/>
      <c r="I233" s="2">
        <f>I226+I206+I202</f>
        <v>53.589999999999996</v>
      </c>
      <c r="J233" s="2"/>
      <c r="K233" s="2"/>
      <c r="L233" s="2"/>
      <c r="M233" s="3"/>
      <c r="N233" s="2">
        <f>N226+N206+N202</f>
        <v>129.85</v>
      </c>
      <c r="O233" s="2"/>
      <c r="P233" s="1">
        <f>P226+P206+P202</f>
        <v>881.5</v>
      </c>
      <c r="Q233" s="1">
        <f>Q232+Q226+Q206+Q202</f>
        <v>46.53</v>
      </c>
    </row>
  </sheetData>
  <mergeCells count="1004">
    <mergeCell ref="I86:I87"/>
    <mergeCell ref="J86:M87"/>
    <mergeCell ref="N86:O87"/>
    <mergeCell ref="Q86:Q87"/>
    <mergeCell ref="J137:M138"/>
    <mergeCell ref="N137:O138"/>
    <mergeCell ref="P137:P138"/>
    <mergeCell ref="Q137:Q138"/>
    <mergeCell ref="C138:E138"/>
    <mergeCell ref="A86:A87"/>
    <mergeCell ref="B86:B87"/>
    <mergeCell ref="C86:E86"/>
    <mergeCell ref="F86:F87"/>
    <mergeCell ref="G86:H87"/>
    <mergeCell ref="N198:O199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Q198:Q199"/>
    <mergeCell ref="P157:P158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G179:H180"/>
    <mergeCell ref="C87:E87"/>
    <mergeCell ref="A157:A158"/>
    <mergeCell ref="B157:B158"/>
    <mergeCell ref="C157:E157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I106:I107"/>
    <mergeCell ref="J106:M107"/>
    <mergeCell ref="N106:O107"/>
    <mergeCell ref="P106:P107"/>
    <mergeCell ref="Q106:Q107"/>
    <mergeCell ref="C107:E107"/>
    <mergeCell ref="J224:M225"/>
    <mergeCell ref="Q179:Q180"/>
    <mergeCell ref="C180:E180"/>
    <mergeCell ref="J40:M41"/>
    <mergeCell ref="N40:O41"/>
    <mergeCell ref="P40:P41"/>
    <mergeCell ref="Q40:Q41"/>
    <mergeCell ref="C41:E41"/>
    <mergeCell ref="C106:E106"/>
    <mergeCell ref="F106:F107"/>
    <mergeCell ref="A233:E233"/>
    <mergeCell ref="G233:H233"/>
    <mergeCell ref="I233:L233"/>
    <mergeCell ref="G230:H231"/>
    <mergeCell ref="I230:I231"/>
    <mergeCell ref="J230:M231"/>
    <mergeCell ref="A222:A223"/>
    <mergeCell ref="B222:B223"/>
    <mergeCell ref="C222:E222"/>
    <mergeCell ref="F222:F223"/>
    <mergeCell ref="G222:H223"/>
    <mergeCell ref="I222:I223"/>
    <mergeCell ref="A232:E232"/>
    <mergeCell ref="G232:H232"/>
    <mergeCell ref="I232:L232"/>
    <mergeCell ref="N232:O232"/>
    <mergeCell ref="A230:A231"/>
    <mergeCell ref="B230:B231"/>
    <mergeCell ref="C230:E230"/>
    <mergeCell ref="F230:F231"/>
    <mergeCell ref="I179:I180"/>
    <mergeCell ref="J179:M180"/>
    <mergeCell ref="N179:O180"/>
    <mergeCell ref="P179:P180"/>
    <mergeCell ref="N230:O231"/>
    <mergeCell ref="N233:O233"/>
    <mergeCell ref="A227:Q227"/>
    <mergeCell ref="P230:P231"/>
    <mergeCell ref="Q230:Q231"/>
    <mergeCell ref="C231:E231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J222:M223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69:O170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A171:E171"/>
    <mergeCell ref="G171:H171"/>
    <mergeCell ref="I171:L171"/>
    <mergeCell ref="N171:O171"/>
    <mergeCell ref="Q167:Q168"/>
    <mergeCell ref="C168:E168"/>
    <mergeCell ref="A169:A170"/>
    <mergeCell ref="B169:B170"/>
    <mergeCell ref="C169:E169"/>
    <mergeCell ref="F169:F170"/>
    <mergeCell ref="N159:O160"/>
    <mergeCell ref="P159:P160"/>
    <mergeCell ref="A163:A164"/>
    <mergeCell ref="B163:B164"/>
    <mergeCell ref="P169:P170"/>
    <mergeCell ref="Q169:Q170"/>
    <mergeCell ref="C170:E170"/>
    <mergeCell ref="G169:H170"/>
    <mergeCell ref="I169:I170"/>
    <mergeCell ref="J169:M17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J159:M160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J149:M150"/>
    <mergeCell ref="N149:O150"/>
    <mergeCell ref="P149:P150"/>
    <mergeCell ref="A155:A156"/>
    <mergeCell ref="B155:B156"/>
    <mergeCell ref="N157:O158"/>
    <mergeCell ref="F157:F158"/>
    <mergeCell ref="G157:H158"/>
    <mergeCell ref="I157:I158"/>
    <mergeCell ref="J157:M158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C163:E163"/>
    <mergeCell ref="F163:F164"/>
    <mergeCell ref="G163:H164"/>
    <mergeCell ref="I163:I164"/>
    <mergeCell ref="A159:A160"/>
    <mergeCell ref="B159:B160"/>
    <mergeCell ref="F159:F160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G106:H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G80:H81"/>
    <mergeCell ref="A77:A78"/>
    <mergeCell ref="B77:B78"/>
    <mergeCell ref="C77:E78"/>
    <mergeCell ref="F77:F78"/>
    <mergeCell ref="G77:N77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F80:F81"/>
    <mergeCell ref="I58:I59"/>
    <mergeCell ref="J58:M59"/>
    <mergeCell ref="N58:O59"/>
    <mergeCell ref="P58:P59"/>
    <mergeCell ref="P80:P81"/>
    <mergeCell ref="Q80:Q81"/>
    <mergeCell ref="O77:P78"/>
    <mergeCell ref="F60:F61"/>
    <mergeCell ref="G60:H61"/>
    <mergeCell ref="A58:A59"/>
    <mergeCell ref="B58:B59"/>
    <mergeCell ref="C58:E58"/>
    <mergeCell ref="F58:F59"/>
    <mergeCell ref="G58:H59"/>
    <mergeCell ref="A64:E64"/>
    <mergeCell ref="G64:H64"/>
    <mergeCell ref="I64:L64"/>
    <mergeCell ref="N64:O64"/>
    <mergeCell ref="P60:P61"/>
    <mergeCell ref="Q60:Q61"/>
    <mergeCell ref="C61:E61"/>
    <mergeCell ref="A60:A61"/>
    <mergeCell ref="B60:B61"/>
    <mergeCell ref="C60:E60"/>
    <mergeCell ref="G52:H53"/>
    <mergeCell ref="I52:I53"/>
    <mergeCell ref="J52:M53"/>
    <mergeCell ref="N52:O53"/>
    <mergeCell ref="P52:P53"/>
    <mergeCell ref="J56:M57"/>
    <mergeCell ref="N56:O57"/>
    <mergeCell ref="P56:P57"/>
    <mergeCell ref="A55:Q55"/>
    <mergeCell ref="A56:A57"/>
    <mergeCell ref="B56:B57"/>
    <mergeCell ref="C56:E56"/>
    <mergeCell ref="F56:F57"/>
    <mergeCell ref="G56:H57"/>
    <mergeCell ref="I56:I57"/>
    <mergeCell ref="Q56:Q57"/>
    <mergeCell ref="C57:E57"/>
    <mergeCell ref="Q52:Q53"/>
    <mergeCell ref="C53:E53"/>
    <mergeCell ref="A54:E54"/>
    <mergeCell ref="G54:H54"/>
    <mergeCell ref="I54:L54"/>
    <mergeCell ref="N54:O54"/>
    <mergeCell ref="A52:A53"/>
    <mergeCell ref="B52:B53"/>
    <mergeCell ref="C52:E52"/>
    <mergeCell ref="F52:F53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50:A51"/>
    <mergeCell ref="B50:B51"/>
    <mergeCell ref="C50:E50"/>
    <mergeCell ref="F50:F51"/>
    <mergeCell ref="G50:H51"/>
    <mergeCell ref="I50:I51"/>
    <mergeCell ref="N38:O39"/>
    <mergeCell ref="P38:P39"/>
    <mergeCell ref="A40:A41"/>
    <mergeCell ref="B40:B41"/>
    <mergeCell ref="C40:E40"/>
    <mergeCell ref="A49:Q49"/>
    <mergeCell ref="A48:E48"/>
    <mergeCell ref="G48:H48"/>
    <mergeCell ref="I48:L48"/>
    <mergeCell ref="N48:O48"/>
    <mergeCell ref="B38:B39"/>
    <mergeCell ref="C38:E38"/>
    <mergeCell ref="F38:F39"/>
    <mergeCell ref="G38:H39"/>
    <mergeCell ref="I38:I39"/>
    <mergeCell ref="J38:M39"/>
    <mergeCell ref="P36:P37"/>
    <mergeCell ref="Q36:Q37"/>
    <mergeCell ref="C37:E37"/>
    <mergeCell ref="A42:A43"/>
    <mergeCell ref="B42:B43"/>
    <mergeCell ref="C42:E42"/>
    <mergeCell ref="F42:F43"/>
    <mergeCell ref="G42:H43"/>
    <mergeCell ref="I42:I43"/>
    <mergeCell ref="A38:A39"/>
    <mergeCell ref="J44:M45"/>
    <mergeCell ref="N44:O45"/>
    <mergeCell ref="P44:P45"/>
    <mergeCell ref="Q44:Q45"/>
    <mergeCell ref="C45:E45"/>
    <mergeCell ref="J42:M43"/>
    <mergeCell ref="N42:O43"/>
    <mergeCell ref="P42:P43"/>
    <mergeCell ref="Q42:Q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Q62:Q63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70:R70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I14:I15"/>
    <mergeCell ref="J14:M15"/>
    <mergeCell ref="N14:O15"/>
    <mergeCell ref="P14:P15"/>
    <mergeCell ref="J100:M101"/>
    <mergeCell ref="N100:O101"/>
    <mergeCell ref="J80:M81"/>
    <mergeCell ref="N80:O81"/>
    <mergeCell ref="L1:R1"/>
    <mergeCell ref="L2:R2"/>
    <mergeCell ref="L3:R3"/>
    <mergeCell ref="L4:R4"/>
    <mergeCell ref="L5:R5"/>
    <mergeCell ref="L69:R69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2026-06-16T18:31:41Z</dcterms:created>
  <dcterms:modified xsi:type="dcterms:W3CDTF">2026-06-16T18:31:49Z</dcterms:modified>
</cp:coreProperties>
</file>