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CE338533-8315-984B-9AF1-0F76AD02EEEE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0.04" sheetId="27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5" i="27" l="1"/>
  <c r="D118" i="27"/>
  <c r="D69" i="27"/>
  <c r="Q28" i="27" l="1"/>
  <c r="P28" i="27"/>
  <c r="N28" i="27"/>
  <c r="I28" i="27"/>
  <c r="G28" i="27"/>
  <c r="F28" i="27"/>
  <c r="Q90" i="27"/>
  <c r="P90" i="27"/>
  <c r="N90" i="27"/>
  <c r="I90" i="27"/>
  <c r="G90" i="27"/>
  <c r="F90" i="27"/>
  <c r="Q139" i="27"/>
  <c r="P139" i="27"/>
  <c r="N139" i="27"/>
  <c r="I139" i="27"/>
  <c r="G139" i="27"/>
  <c r="F139" i="27"/>
  <c r="Q196" i="27"/>
  <c r="P196" i="27"/>
  <c r="N196" i="27"/>
  <c r="I196" i="27"/>
  <c r="G196" i="27"/>
  <c r="F196" i="27"/>
  <c r="P157" i="27" l="1"/>
  <c r="N157" i="27"/>
  <c r="I157" i="27"/>
  <c r="G157" i="27"/>
  <c r="F157" i="27"/>
  <c r="P86" i="27"/>
  <c r="N86" i="27"/>
  <c r="I86" i="27"/>
  <c r="G86" i="27"/>
  <c r="F86" i="27"/>
  <c r="P24" i="27"/>
  <c r="N24" i="27"/>
  <c r="F24" i="27"/>
  <c r="P46" i="27"/>
  <c r="N46" i="27"/>
  <c r="I46" i="27"/>
  <c r="G46" i="27"/>
  <c r="F46" i="27"/>
  <c r="Q192" i="27" l="1"/>
  <c r="P192" i="27"/>
  <c r="N192" i="27"/>
  <c r="I192" i="27"/>
  <c r="G192" i="27"/>
  <c r="F192" i="27"/>
  <c r="Q135" i="27" l="1"/>
  <c r="P135" i="27"/>
  <c r="N135" i="27"/>
  <c r="I135" i="27"/>
  <c r="G135" i="27"/>
  <c r="F135" i="27"/>
  <c r="Q108" i="27"/>
  <c r="P108" i="27"/>
  <c r="N108" i="27"/>
  <c r="I108" i="27"/>
  <c r="G108" i="27"/>
  <c r="F108" i="27"/>
  <c r="Q86" i="27"/>
  <c r="Q52" i="27"/>
  <c r="P52" i="27"/>
  <c r="N52" i="27"/>
  <c r="I52" i="27"/>
  <c r="G52" i="27"/>
  <c r="F52" i="27"/>
  <c r="Q24" i="27"/>
  <c r="I24" i="27"/>
  <c r="G24" i="27"/>
  <c r="Q214" i="27" l="1"/>
  <c r="P214" i="27"/>
  <c r="N214" i="27"/>
  <c r="I214" i="27"/>
  <c r="G214" i="27"/>
  <c r="F214" i="27"/>
  <c r="Q157" i="27"/>
  <c r="Q46" i="27"/>
  <c r="Q220" i="27" l="1"/>
  <c r="P220" i="27"/>
  <c r="N220" i="27"/>
  <c r="I220" i="27"/>
  <c r="G220" i="27"/>
  <c r="F220" i="27"/>
  <c r="Q171" i="27"/>
  <c r="P171" i="27"/>
  <c r="N171" i="27"/>
  <c r="I171" i="27"/>
  <c r="G171" i="27"/>
  <c r="F171" i="27"/>
  <c r="Q163" i="27"/>
  <c r="P163" i="27"/>
  <c r="N163" i="27"/>
  <c r="I163" i="27"/>
  <c r="G163" i="27"/>
  <c r="F163" i="27"/>
  <c r="Q114" i="27"/>
  <c r="P114" i="27"/>
  <c r="N114" i="27"/>
  <c r="I114" i="27"/>
  <c r="G114" i="27"/>
  <c r="F114" i="27"/>
  <c r="Q60" i="27"/>
  <c r="P60" i="27"/>
  <c r="N60" i="27"/>
  <c r="I60" i="27"/>
  <c r="G60" i="27"/>
  <c r="F60" i="27"/>
  <c r="F172" i="27" l="1"/>
  <c r="P221" i="27"/>
  <c r="N115" i="27"/>
  <c r="G221" i="27"/>
  <c r="I221" i="27"/>
  <c r="F221" i="27"/>
  <c r="N221" i="27"/>
  <c r="Q221" i="27"/>
  <c r="P172" i="27"/>
  <c r="P115" i="27"/>
  <c r="G115" i="27"/>
  <c r="F115" i="27"/>
  <c r="I115" i="27"/>
  <c r="Q115" i="27"/>
  <c r="I172" i="27"/>
  <c r="N172" i="27"/>
  <c r="G172" i="27"/>
  <c r="Q172" i="27"/>
  <c r="I61" i="27"/>
  <c r="G61" i="27"/>
  <c r="Q61" i="27"/>
  <c r="F61" i="27"/>
  <c r="P61" i="27"/>
  <c r="N61" i="27"/>
</calcChain>
</file>

<file path=xl/sharedStrings.xml><?xml version="1.0" encoding="utf-8"?>
<sst xmlns="http://schemas.openxmlformats.org/spreadsheetml/2006/main" count="354" uniqueCount="87">
  <si>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</si>
  <si>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</si>
  <si>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</si>
  <si>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</si>
  <si>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</si>
  <si>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</si>
  <si>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</si>
  <si>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</si>
  <si>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</si>
  <si>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</si>
  <si>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</si>
  <si>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</si>
  <si>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</si>
  <si>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</si>
  <si>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</si>
  <si>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</si>
  <si>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</si>
  <si>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</si>
  <si>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</si>
  <si>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</si>
  <si>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</si>
  <si>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</si>
  <si>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</si>
  <si>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</si>
  <si>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2021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</si>
  <si>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</si>
  <si>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</si>
  <si>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</si>
  <si>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</si>
  <si>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</si>
  <si>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</si>
  <si>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</si>
  <si>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</si>
  <si>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</si>
  <si>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</si>
  <si>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</si>
  <si>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</si>
  <si>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</si>
  <si>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40</t>
  </si>
  <si>
    <t>(хлеб ржаной)</t>
  </si>
  <si>
    <t>Полдник</t>
  </si>
  <si>
    <t>ЧАЙ С МОЛОКОМ</t>
  </si>
  <si>
    <t>577</t>
  </si>
  <si>
    <t>3,3</t>
  </si>
  <si>
    <t>3,2</t>
  </si>
  <si>
    <t>24,2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</si>
  <si>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</si>
  <si>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</si>
  <si>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</si>
  <si>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</si>
  <si>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</si>
  <si>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</si>
  <si>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</si>
  <si>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</si>
  <si>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</si>
  <si>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СОК ЯБЛОЧНЫЙ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</si>
  <si>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</si>
  <si>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</si>
  <si>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</si>
  <si>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</si>
  <si>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</si>
  <si>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</si>
  <si>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</si>
  <si>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</si>
  <si>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КОФЕЙНЫЙ НАПИТОК С МОЛОКОМ</t>
  </si>
  <si>
    <t>(вода питьевая, молоко пастер. 2,5% жирности, сахар песок, кофейный напиток)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</si>
  <si>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</si>
  <si>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</si>
  <si>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МАКАРОНЫ ОТВАРНЫЕ</t>
  </si>
  <si>
    <t>( макаронные изделия, масло сливочное, соль йодированная)</t>
  </si>
  <si>
    <t>( масло сладко-сливочное несоленое, сахар песок, крупа пшеничная, молоко 2,5% 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</si>
  <si>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</si>
  <si>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</si>
  <si>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СОУС ИЗ КИСЕЛЯ</t>
  </si>
  <si>
    <t>(вода,концентрат киселя,сахар)</t>
  </si>
  <si>
    <t>КИСЕЛЬ</t>
  </si>
  <si>
    <t>концентрат киселя, сахар, вода</t>
  </si>
  <si>
    <t>(картофель, свекла, морковь, лук, фасоль, масло растительное, томатное пюре)</t>
  </si>
  <si>
    <t>КАША РИСОВАЯ МОЛОЧНАЯ</t>
  </si>
  <si>
    <t>ЩИ ИЗ СВЕЖЕЙ КАПУСТЫ И КАРТОФЕЛЕМ</t>
  </si>
  <si>
    <t>ВАФЛИ</t>
  </si>
  <si>
    <t>ЗАПЕКАНКА ИЗ ТВОРОГА</t>
  </si>
  <si>
    <t>(творог, масло сладко-сливочное несоленое, сахар песок, крупа манная, яйцо,молоко )</t>
  </si>
  <si>
    <t>(творог, масло сладко-сливочное несоленое, сахар песок, крупа манная, яйцомолоко, )</t>
  </si>
  <si>
    <t>ПУДИНГ ИЗ ТВОРОГА</t>
  </si>
  <si>
    <t>СЕЛЬДЬ С КАРТОФЕЛЕМ</t>
  </si>
  <si>
    <t>(сельдь, картофель,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</si>
</sst>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0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1"/>
  <sheetViews>
    <sheetView tabSelected="1" topLeftCell="A31" workbookViewId="0">
      <selection activeCell="C50" sqref="C50:E5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0</v>
      </c>
      <c r="M1" s="64"/>
      <c r="N1" s="64"/>
      <c r="O1" s="64"/>
      <c r="P1" s="64"/>
      <c r="Q1" s="64"/>
      <c r="R1" s="64"/>
    </row>
    <row r="2" spans="1:18" ht="8.25" customHeight="1" x14ac:dyDescent="0.15">
      <c r="L2" s="65"/>
      <c r="M2" s="65"/>
      <c r="N2" s="65"/>
      <c r="O2" s="65"/>
      <c r="P2" s="65"/>
      <c r="Q2" s="65"/>
      <c r="R2" s="65"/>
    </row>
    <row r="3" spans="1:18" ht="14" customHeight="1" x14ac:dyDescent="0.15">
      <c r="L3" s="65" t="s">
        <v>1</v>
      </c>
      <c r="M3" s="65"/>
      <c r="N3" s="65"/>
      <c r="O3" s="65"/>
      <c r="P3" s="65"/>
      <c r="Q3" s="65"/>
      <c r="R3" s="65"/>
    </row>
    <row r="4" spans="1:18" ht="14" customHeight="1" x14ac:dyDescent="0.15">
      <c r="L4" s="66" t="s">
        <v>52</v>
      </c>
      <c r="M4" s="65"/>
      <c r="N4" s="65"/>
      <c r="O4" s="65"/>
      <c r="P4" s="65"/>
      <c r="Q4" s="65"/>
      <c r="R4" s="65"/>
    </row>
    <row r="5" spans="1:18" ht="14" customHeight="1" x14ac:dyDescent="0.15">
      <c r="L5" s="66" t="s">
        <v>53</v>
      </c>
      <c r="M5" s="65"/>
      <c r="N5" s="65"/>
      <c r="O5" s="65"/>
      <c r="P5" s="65"/>
      <c r="Q5" s="65"/>
      <c r="R5" s="65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50">
        <v>46142</v>
      </c>
      <c r="E7" s="50"/>
      <c r="F7" s="50"/>
      <c r="G7" s="50"/>
      <c r="H7" s="50"/>
      <c r="I7" s="50"/>
      <c r="J7" s="50"/>
    </row>
    <row r="8" spans="1:18" ht="7.25" customHeight="1" x14ac:dyDescent="0.15"/>
    <row r="9" spans="1:18" ht="18" customHeight="1" x14ac:dyDescent="0.15">
      <c r="B9" s="82" t="s">
        <v>61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8" t="s">
        <v>14</v>
      </c>
      <c r="B14" s="38">
        <v>319</v>
      </c>
      <c r="C14" s="43" t="s">
        <v>84</v>
      </c>
      <c r="D14" s="43"/>
      <c r="E14" s="43"/>
      <c r="F14" s="44">
        <v>150</v>
      </c>
      <c r="G14" s="40">
        <v>24</v>
      </c>
      <c r="H14" s="40"/>
      <c r="I14" s="39"/>
      <c r="J14" s="40">
        <v>25.2</v>
      </c>
      <c r="K14" s="40"/>
      <c r="L14" s="40"/>
      <c r="M14" s="40"/>
      <c r="N14" s="40">
        <v>23.9</v>
      </c>
      <c r="O14" s="40"/>
      <c r="P14" s="40">
        <v>425</v>
      </c>
      <c r="Q14" s="40">
        <v>0.6</v>
      </c>
    </row>
    <row r="15" spans="1:18" ht="9.75" customHeight="1" x14ac:dyDescent="0.15">
      <c r="A15" s="38"/>
      <c r="B15" s="38"/>
      <c r="C15" s="84" t="s">
        <v>82</v>
      </c>
      <c r="D15" s="84"/>
      <c r="E15" s="84"/>
      <c r="F15" s="44"/>
      <c r="G15" s="40"/>
      <c r="H15" s="40"/>
      <c r="I15" s="39"/>
      <c r="J15" s="40"/>
      <c r="K15" s="40"/>
      <c r="L15" s="40"/>
      <c r="M15" s="40"/>
      <c r="N15" s="40"/>
      <c r="O15" s="40"/>
      <c r="P15" s="40"/>
      <c r="Q15" s="40"/>
    </row>
    <row r="16" spans="1:18" ht="9.75" customHeight="1" x14ac:dyDescent="0.15">
      <c r="A16" s="38" t="s">
        <v>14</v>
      </c>
      <c r="B16" s="38">
        <v>516</v>
      </c>
      <c r="C16" s="43" t="s">
        <v>73</v>
      </c>
      <c r="D16" s="43"/>
      <c r="E16" s="43"/>
      <c r="F16" s="44">
        <v>50</v>
      </c>
      <c r="G16" s="40">
        <v>0.35</v>
      </c>
      <c r="H16" s="40"/>
      <c r="I16" s="39"/>
      <c r="J16" s="40">
        <v>0</v>
      </c>
      <c r="K16" s="40"/>
      <c r="L16" s="40"/>
      <c r="M16" s="40"/>
      <c r="N16" s="40">
        <v>7.25</v>
      </c>
      <c r="O16" s="40"/>
      <c r="P16" s="40">
        <v>30.5</v>
      </c>
      <c r="Q16" s="40">
        <v>0</v>
      </c>
    </row>
    <row r="17" spans="1:17" ht="9.75" customHeight="1" x14ac:dyDescent="0.15">
      <c r="A17" s="38"/>
      <c r="B17" s="38"/>
      <c r="C17" s="84" t="s">
        <v>74</v>
      </c>
      <c r="D17" s="84"/>
      <c r="E17" s="84"/>
      <c r="F17" s="44"/>
      <c r="G17" s="40"/>
      <c r="H17" s="40"/>
      <c r="I17" s="39"/>
      <c r="J17" s="40"/>
      <c r="K17" s="40"/>
      <c r="L17" s="40"/>
      <c r="M17" s="40"/>
      <c r="N17" s="40"/>
      <c r="O17" s="40"/>
      <c r="P17" s="40"/>
      <c r="Q17" s="40"/>
    </row>
    <row r="18" spans="1:17" ht="13.25" customHeight="1" x14ac:dyDescent="0.15">
      <c r="A18" s="38" t="s">
        <v>14</v>
      </c>
      <c r="B18" s="38" t="s">
        <v>16</v>
      </c>
      <c r="C18" s="43" t="s">
        <v>17</v>
      </c>
      <c r="D18" s="43"/>
      <c r="E18" s="43"/>
      <c r="F18" s="44">
        <v>25</v>
      </c>
      <c r="G18" s="40">
        <v>1.88</v>
      </c>
      <c r="H18" s="40"/>
      <c r="I18" s="39"/>
      <c r="J18" s="40">
        <v>0.73</v>
      </c>
      <c r="K18" s="40"/>
      <c r="L18" s="40"/>
      <c r="M18" s="40"/>
      <c r="N18" s="40">
        <v>12.5</v>
      </c>
      <c r="O18" s="40"/>
      <c r="P18" s="40">
        <v>66</v>
      </c>
      <c r="Q18" s="40" t="s">
        <v>18</v>
      </c>
    </row>
    <row r="19" spans="1:17" ht="9.75" customHeight="1" x14ac:dyDescent="0.15">
      <c r="A19" s="38"/>
      <c r="B19" s="38"/>
      <c r="C19" s="41" t="s">
        <v>19</v>
      </c>
      <c r="D19" s="41"/>
      <c r="E19" s="41"/>
      <c r="F19" s="44"/>
      <c r="G19" s="40"/>
      <c r="H19" s="40"/>
      <c r="I19" s="39"/>
      <c r="J19" s="40"/>
      <c r="K19" s="40"/>
      <c r="L19" s="40"/>
      <c r="M19" s="40"/>
      <c r="N19" s="40"/>
      <c r="O19" s="40"/>
      <c r="P19" s="40"/>
      <c r="Q19" s="40"/>
    </row>
    <row r="20" spans="1:17" ht="13.25" customHeight="1" x14ac:dyDescent="0.15">
      <c r="A20" s="38" t="s">
        <v>14</v>
      </c>
      <c r="B20" s="38" t="s">
        <v>20</v>
      </c>
      <c r="C20" s="43" t="s">
        <v>21</v>
      </c>
      <c r="D20" s="43"/>
      <c r="E20" s="43"/>
      <c r="F20" s="44" t="s">
        <v>22</v>
      </c>
      <c r="G20" s="40">
        <v>0.03</v>
      </c>
      <c r="H20" s="40"/>
      <c r="I20" s="39"/>
      <c r="J20" s="40">
        <v>4.13</v>
      </c>
      <c r="K20" s="40"/>
      <c r="L20" s="40"/>
      <c r="M20" s="40"/>
      <c r="N20" s="40">
        <v>0.04</v>
      </c>
      <c r="O20" s="40"/>
      <c r="P20" s="40">
        <v>37</v>
      </c>
      <c r="Q20" s="40" t="s">
        <v>18</v>
      </c>
    </row>
    <row r="21" spans="1:17" ht="9.75" customHeight="1" x14ac:dyDescent="0.15">
      <c r="A21" s="38"/>
      <c r="B21" s="38"/>
      <c r="C21" s="41" t="s">
        <v>23</v>
      </c>
      <c r="D21" s="41"/>
      <c r="E21" s="41"/>
      <c r="F21" s="44"/>
      <c r="G21" s="40"/>
      <c r="H21" s="40"/>
      <c r="I21" s="39"/>
      <c r="J21" s="40"/>
      <c r="K21" s="40"/>
      <c r="L21" s="40"/>
      <c r="M21" s="40"/>
      <c r="N21" s="40"/>
      <c r="O21" s="40"/>
      <c r="P21" s="40"/>
      <c r="Q21" s="40"/>
    </row>
    <row r="22" spans="1:17" ht="13.25" customHeight="1" x14ac:dyDescent="0.15">
      <c r="A22" s="38">
        <v>2013</v>
      </c>
      <c r="B22" s="38">
        <v>514</v>
      </c>
      <c r="C22" s="52" t="s">
        <v>64</v>
      </c>
      <c r="D22" s="43"/>
      <c r="E22" s="43"/>
      <c r="F22" s="44">
        <v>200</v>
      </c>
      <c r="G22" s="40">
        <v>3.2</v>
      </c>
      <c r="H22" s="40"/>
      <c r="I22" s="39"/>
      <c r="J22" s="40">
        <v>2.7</v>
      </c>
      <c r="K22" s="40"/>
      <c r="L22" s="40"/>
      <c r="M22" s="40"/>
      <c r="N22" s="40">
        <v>15.9</v>
      </c>
      <c r="O22" s="40"/>
      <c r="P22" s="40">
        <v>79</v>
      </c>
      <c r="Q22" s="40">
        <v>1.3</v>
      </c>
    </row>
    <row r="23" spans="1:17" ht="9.75" customHeight="1" x14ac:dyDescent="0.15">
      <c r="A23" s="38"/>
      <c r="B23" s="38"/>
      <c r="C23" s="53" t="s">
        <v>65</v>
      </c>
      <c r="D23" s="41"/>
      <c r="E23" s="41"/>
      <c r="F23" s="44"/>
      <c r="G23" s="40"/>
      <c r="H23" s="40"/>
      <c r="I23" s="39"/>
      <c r="J23" s="40"/>
      <c r="K23" s="40"/>
      <c r="L23" s="40"/>
      <c r="M23" s="40"/>
      <c r="N23" s="40"/>
      <c r="O23" s="40"/>
      <c r="P23" s="40"/>
      <c r="Q23" s="40"/>
    </row>
    <row r="24" spans="1:17" ht="14" customHeight="1" x14ac:dyDescent="0.15">
      <c r="A24" s="55" t="s">
        <v>25</v>
      </c>
      <c r="B24" s="55"/>
      <c r="C24" s="55"/>
      <c r="D24" s="55"/>
      <c r="E24" s="55"/>
      <c r="F24" s="1">
        <f>F22+F20+F18+F16+F14</f>
        <v>430</v>
      </c>
      <c r="G24" s="56">
        <f>G22+G20+G18+G14</f>
        <v>29.11</v>
      </c>
      <c r="H24" s="56"/>
      <c r="I24" s="56">
        <f>J22+J20+J18+J14</f>
        <v>32.76</v>
      </c>
      <c r="J24" s="56"/>
      <c r="K24" s="56"/>
      <c r="L24" s="56"/>
      <c r="M24" s="7"/>
      <c r="N24" s="56">
        <f>N22+N20+N18+N16+N14</f>
        <v>59.589999999999996</v>
      </c>
      <c r="O24" s="56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63" t="s">
        <v>27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ht="13.25" customHeight="1" x14ac:dyDescent="0.15">
      <c r="A26" s="38" t="s">
        <v>14</v>
      </c>
      <c r="B26" s="38">
        <v>537</v>
      </c>
      <c r="C26" s="52" t="s">
        <v>55</v>
      </c>
      <c r="D26" s="43"/>
      <c r="E26" s="43"/>
      <c r="F26" s="44">
        <v>100</v>
      </c>
      <c r="G26" s="40">
        <v>0.5</v>
      </c>
      <c r="H26" s="40"/>
      <c r="I26" s="39"/>
      <c r="J26" s="40">
        <v>0.1</v>
      </c>
      <c r="K26" s="40"/>
      <c r="L26" s="40"/>
      <c r="M26" s="40"/>
      <c r="N26" s="40">
        <v>10.1</v>
      </c>
      <c r="O26" s="40"/>
      <c r="P26" s="40">
        <v>46</v>
      </c>
      <c r="Q26" s="40">
        <v>2</v>
      </c>
    </row>
    <row r="27" spans="1:17" ht="9.75" customHeight="1" x14ac:dyDescent="0.15">
      <c r="A27" s="38"/>
      <c r="B27" s="38"/>
      <c r="C27" s="41"/>
      <c r="D27" s="41"/>
      <c r="E27" s="41"/>
      <c r="F27" s="44"/>
      <c r="G27" s="40"/>
      <c r="H27" s="40"/>
      <c r="I27" s="39"/>
      <c r="J27" s="40"/>
      <c r="K27" s="40"/>
      <c r="L27" s="40"/>
      <c r="M27" s="40"/>
      <c r="N27" s="40"/>
      <c r="O27" s="40"/>
      <c r="P27" s="40"/>
      <c r="Q27" s="40"/>
    </row>
    <row r="28" spans="1:17" ht="14" customHeight="1" x14ac:dyDescent="0.15">
      <c r="A28" s="55" t="s">
        <v>25</v>
      </c>
      <c r="B28" s="55"/>
      <c r="C28" s="55"/>
      <c r="D28" s="55"/>
      <c r="E28" s="55"/>
      <c r="F28" s="1">
        <f>F26</f>
        <v>100</v>
      </c>
      <c r="G28" s="56">
        <f>G26</f>
        <v>0.5</v>
      </c>
      <c r="H28" s="56"/>
      <c r="I28" s="56">
        <f>J26</f>
        <v>0.1</v>
      </c>
      <c r="J28" s="56"/>
      <c r="K28" s="56"/>
      <c r="L28" s="56"/>
      <c r="M28" s="7"/>
      <c r="N28" s="56">
        <f>N26</f>
        <v>10.1</v>
      </c>
      <c r="O28" s="56"/>
      <c r="P28" s="8">
        <f>P26</f>
        <v>46</v>
      </c>
      <c r="Q28" s="8">
        <f>Q26</f>
        <v>2</v>
      </c>
    </row>
    <row r="29" spans="1:17" ht="14" customHeight="1" x14ac:dyDescent="0.15">
      <c r="A29" s="63" t="s">
        <v>28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7" ht="14.25" customHeight="1" x14ac:dyDescent="0.15">
      <c r="A30" s="38" t="s">
        <v>14</v>
      </c>
      <c r="B30" s="38">
        <v>68</v>
      </c>
      <c r="C30" s="43" t="s">
        <v>85</v>
      </c>
      <c r="D30" s="43"/>
      <c r="E30" s="43"/>
      <c r="F30" s="38">
        <v>60</v>
      </c>
      <c r="G30" s="47">
        <v>3.12</v>
      </c>
      <c r="H30" s="47"/>
      <c r="I30" s="48"/>
      <c r="J30" s="47">
        <v>7.62</v>
      </c>
      <c r="K30" s="47"/>
      <c r="L30" s="47"/>
      <c r="M30" s="47"/>
      <c r="N30" s="47">
        <v>6.18</v>
      </c>
      <c r="O30" s="47"/>
      <c r="P30" s="47">
        <v>105.6</v>
      </c>
      <c r="Q30" s="47">
        <v>5.34</v>
      </c>
    </row>
    <row r="31" spans="1:17" ht="17" customHeight="1" x14ac:dyDescent="0.15">
      <c r="A31" s="38"/>
      <c r="B31" s="38"/>
      <c r="C31" s="41" t="s">
        <v>86</v>
      </c>
      <c r="D31" s="41"/>
      <c r="E31" s="41"/>
      <c r="F31" s="38"/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1:17" ht="13.25" customHeight="1" x14ac:dyDescent="0.15">
      <c r="A32" s="22" t="s">
        <v>14</v>
      </c>
      <c r="B32" s="22">
        <v>147</v>
      </c>
      <c r="C32" s="23" t="s">
        <v>79</v>
      </c>
      <c r="D32" s="24"/>
      <c r="E32" s="24"/>
      <c r="F32" s="22" t="s">
        <v>15</v>
      </c>
      <c r="G32" s="25">
        <v>1.4</v>
      </c>
      <c r="H32" s="25"/>
      <c r="I32" s="26"/>
      <c r="J32" s="25">
        <v>3.98</v>
      </c>
      <c r="K32" s="25"/>
      <c r="L32" s="25"/>
      <c r="M32" s="25"/>
      <c r="N32" s="25">
        <v>6.22</v>
      </c>
      <c r="O32" s="25"/>
      <c r="P32" s="25">
        <v>66.400000000000006</v>
      </c>
      <c r="Q32" s="25">
        <v>14.78</v>
      </c>
    </row>
    <row r="33" spans="1:17" ht="18.75" customHeight="1" x14ac:dyDescent="0.15">
      <c r="A33" s="22"/>
      <c r="B33" s="22"/>
      <c r="C33" s="27" t="s">
        <v>77</v>
      </c>
      <c r="D33" s="27"/>
      <c r="E33" s="27"/>
      <c r="F33" s="22"/>
      <c r="G33" s="25"/>
      <c r="H33" s="25"/>
      <c r="I33" s="26"/>
      <c r="J33" s="25"/>
      <c r="K33" s="25"/>
      <c r="L33" s="25"/>
      <c r="M33" s="25"/>
      <c r="N33" s="25"/>
      <c r="O33" s="25"/>
      <c r="P33" s="25"/>
      <c r="Q33" s="25"/>
    </row>
    <row r="34" spans="1:17" ht="18.75" customHeight="1" x14ac:dyDescent="0.15">
      <c r="A34" s="38" t="s">
        <v>14</v>
      </c>
      <c r="B34" s="38" t="s">
        <v>29</v>
      </c>
      <c r="C34" s="43" t="s">
        <v>30</v>
      </c>
      <c r="D34" s="43"/>
      <c r="E34" s="43"/>
      <c r="F34" s="44">
        <v>7</v>
      </c>
      <c r="G34" s="40">
        <v>0.18</v>
      </c>
      <c r="H34" s="40"/>
      <c r="I34" s="39"/>
      <c r="J34" s="40">
        <v>1.05</v>
      </c>
      <c r="K34" s="40"/>
      <c r="L34" s="40"/>
      <c r="M34" s="40"/>
      <c r="N34" s="40">
        <v>0.25</v>
      </c>
      <c r="O34" s="40"/>
      <c r="P34" s="40">
        <v>11.3</v>
      </c>
      <c r="Q34" s="40">
        <v>0.03</v>
      </c>
    </row>
    <row r="35" spans="1:17" ht="18.75" customHeight="1" x14ac:dyDescent="0.15">
      <c r="A35" s="38"/>
      <c r="B35" s="38"/>
      <c r="C35" s="41" t="s">
        <v>31</v>
      </c>
      <c r="D35" s="41"/>
      <c r="E35" s="41"/>
      <c r="F35" s="44"/>
      <c r="G35" s="40"/>
      <c r="H35" s="40"/>
      <c r="I35" s="39"/>
      <c r="J35" s="40"/>
      <c r="K35" s="40"/>
      <c r="L35" s="40"/>
      <c r="M35" s="40"/>
      <c r="N35" s="40"/>
      <c r="O35" s="40"/>
      <c r="P35" s="40"/>
      <c r="Q35" s="40"/>
    </row>
    <row r="36" spans="1:17" ht="13.25" customHeight="1" x14ac:dyDescent="0.15">
      <c r="A36" s="38">
        <v>2021</v>
      </c>
      <c r="B36" s="38">
        <v>347</v>
      </c>
      <c r="C36" s="43" t="s">
        <v>71</v>
      </c>
      <c r="D36" s="43"/>
      <c r="E36" s="43"/>
      <c r="F36" s="38">
        <v>70</v>
      </c>
      <c r="G36" s="47">
        <v>10.7</v>
      </c>
      <c r="H36" s="47"/>
      <c r="I36" s="48"/>
      <c r="J36" s="47">
        <v>7.7</v>
      </c>
      <c r="K36" s="47"/>
      <c r="L36" s="47"/>
      <c r="M36" s="47"/>
      <c r="N36" s="47">
        <v>9.3000000000000007</v>
      </c>
      <c r="O36" s="47"/>
      <c r="P36" s="47">
        <v>149</v>
      </c>
      <c r="Q36" s="47"/>
    </row>
    <row r="37" spans="1:17" ht="18" customHeight="1" x14ac:dyDescent="0.15">
      <c r="A37" s="38"/>
      <c r="B37" s="38"/>
      <c r="C37" s="41" t="s">
        <v>72</v>
      </c>
      <c r="D37" s="41"/>
      <c r="E37" s="41"/>
      <c r="F37" s="38"/>
      <c r="G37" s="47"/>
      <c r="H37" s="47"/>
      <c r="I37" s="48"/>
      <c r="J37" s="47"/>
      <c r="K37" s="47"/>
      <c r="L37" s="47"/>
      <c r="M37" s="47"/>
      <c r="N37" s="47"/>
      <c r="O37" s="47"/>
      <c r="P37" s="47"/>
      <c r="Q37" s="47"/>
    </row>
    <row r="38" spans="1:17" ht="18" customHeight="1" x14ac:dyDescent="0.15">
      <c r="A38" s="11">
        <v>2013</v>
      </c>
      <c r="B38" s="11">
        <v>297</v>
      </c>
      <c r="C38" s="13" t="s">
        <v>68</v>
      </c>
      <c r="D38" s="14"/>
      <c r="E38" s="15"/>
      <c r="F38" s="79">
        <v>130</v>
      </c>
      <c r="G38" s="68">
        <v>4.9000000000000004</v>
      </c>
      <c r="H38" s="70"/>
      <c r="I38" s="67"/>
      <c r="J38" s="68">
        <v>0.6</v>
      </c>
      <c r="K38" s="69"/>
      <c r="L38" s="69"/>
      <c r="M38" s="70"/>
      <c r="N38" s="68">
        <v>25.2</v>
      </c>
      <c r="O38" s="70"/>
      <c r="P38" s="74">
        <v>125.8</v>
      </c>
      <c r="Q38" s="74">
        <v>0.01</v>
      </c>
    </row>
    <row r="39" spans="1:17" ht="18" customHeight="1" x14ac:dyDescent="0.15">
      <c r="A39" s="12"/>
      <c r="B39" s="12"/>
      <c r="C39" s="88" t="s">
        <v>69</v>
      </c>
      <c r="D39" s="53"/>
      <c r="E39" s="89"/>
      <c r="F39" s="80"/>
      <c r="G39" s="71"/>
      <c r="H39" s="73"/>
      <c r="I39" s="67"/>
      <c r="J39" s="71"/>
      <c r="K39" s="72"/>
      <c r="L39" s="72"/>
      <c r="M39" s="73"/>
      <c r="N39" s="71"/>
      <c r="O39" s="73"/>
      <c r="P39" s="75"/>
      <c r="Q39" s="75"/>
    </row>
    <row r="40" spans="1:17" ht="13.25" customHeight="1" x14ac:dyDescent="0.15">
      <c r="A40" s="38" t="s">
        <v>14</v>
      </c>
      <c r="B40" s="38" t="s">
        <v>33</v>
      </c>
      <c r="C40" s="43" t="s">
        <v>34</v>
      </c>
      <c r="D40" s="43"/>
      <c r="E40" s="43"/>
      <c r="F40" s="44">
        <v>25</v>
      </c>
      <c r="G40" s="40">
        <v>1.9</v>
      </c>
      <c r="H40" s="40"/>
      <c r="I40" s="39"/>
      <c r="J40" s="40">
        <v>0.2</v>
      </c>
      <c r="K40" s="40"/>
      <c r="L40" s="40"/>
      <c r="M40" s="40"/>
      <c r="N40" s="40">
        <v>12.25</v>
      </c>
      <c r="O40" s="40"/>
      <c r="P40" s="40">
        <v>58</v>
      </c>
      <c r="Q40" s="40">
        <v>0.6</v>
      </c>
    </row>
    <row r="41" spans="1:17" ht="9.75" customHeight="1" x14ac:dyDescent="0.15">
      <c r="A41" s="38"/>
      <c r="B41" s="38"/>
      <c r="C41" s="41" t="s">
        <v>57</v>
      </c>
      <c r="D41" s="41"/>
      <c r="E41" s="41"/>
      <c r="F41" s="44"/>
      <c r="G41" s="40"/>
      <c r="H41" s="40"/>
      <c r="I41" s="39"/>
      <c r="J41" s="40"/>
      <c r="K41" s="40"/>
      <c r="L41" s="40"/>
      <c r="M41" s="40"/>
      <c r="N41" s="40"/>
      <c r="O41" s="40"/>
      <c r="P41" s="40"/>
      <c r="Q41" s="40"/>
    </row>
    <row r="42" spans="1:17" ht="13.25" customHeight="1" x14ac:dyDescent="0.15">
      <c r="A42" s="38" t="s">
        <v>14</v>
      </c>
      <c r="B42" s="38" t="s">
        <v>35</v>
      </c>
      <c r="C42" s="43" t="s">
        <v>36</v>
      </c>
      <c r="D42" s="43"/>
      <c r="E42" s="43"/>
      <c r="F42" s="44" t="s">
        <v>37</v>
      </c>
      <c r="G42" s="40" t="s">
        <v>26</v>
      </c>
      <c r="H42" s="40"/>
      <c r="I42" s="39"/>
      <c r="J42" s="40" t="s">
        <v>32</v>
      </c>
      <c r="K42" s="40"/>
      <c r="L42" s="40"/>
      <c r="M42" s="40"/>
      <c r="N42" s="40">
        <v>6.7</v>
      </c>
      <c r="O42" s="40"/>
      <c r="P42" s="40">
        <v>34.799999999999997</v>
      </c>
      <c r="Q42" s="40" t="s">
        <v>18</v>
      </c>
    </row>
    <row r="43" spans="1:17" ht="9.75" customHeight="1" x14ac:dyDescent="0.15">
      <c r="A43" s="38"/>
      <c r="B43" s="38"/>
      <c r="C43" s="41" t="s">
        <v>39</v>
      </c>
      <c r="D43" s="41"/>
      <c r="E43" s="41"/>
      <c r="F43" s="44"/>
      <c r="G43" s="40"/>
      <c r="H43" s="40"/>
      <c r="I43" s="39"/>
      <c r="J43" s="40"/>
      <c r="K43" s="40"/>
      <c r="L43" s="40"/>
      <c r="M43" s="40"/>
      <c r="N43" s="40"/>
      <c r="O43" s="40"/>
      <c r="P43" s="40"/>
      <c r="Q43" s="40"/>
    </row>
    <row r="44" spans="1:17" ht="13.25" customHeight="1" x14ac:dyDescent="0.15">
      <c r="A44" s="38">
        <v>2013</v>
      </c>
      <c r="B44" s="38">
        <v>527</v>
      </c>
      <c r="C44" s="43" t="s">
        <v>58</v>
      </c>
      <c r="D44" s="43"/>
      <c r="E44" s="43"/>
      <c r="F44" s="44">
        <v>180</v>
      </c>
      <c r="G44" s="40">
        <v>0.45</v>
      </c>
      <c r="H44" s="40"/>
      <c r="I44" s="39"/>
      <c r="J44" s="40">
        <v>0</v>
      </c>
      <c r="K44" s="40"/>
      <c r="L44" s="40"/>
      <c r="M44" s="40"/>
      <c r="N44" s="40">
        <v>24</v>
      </c>
      <c r="O44" s="40"/>
      <c r="P44" s="40">
        <v>99</v>
      </c>
      <c r="Q44" s="40">
        <v>0.5</v>
      </c>
    </row>
    <row r="45" spans="1:17" ht="9.75" customHeight="1" x14ac:dyDescent="0.15">
      <c r="A45" s="38"/>
      <c r="B45" s="38"/>
      <c r="C45" s="41" t="s">
        <v>59</v>
      </c>
      <c r="D45" s="41"/>
      <c r="E45" s="41"/>
      <c r="F45" s="44"/>
      <c r="G45" s="40"/>
      <c r="H45" s="40"/>
      <c r="I45" s="39"/>
      <c r="J45" s="40"/>
      <c r="K45" s="40"/>
      <c r="L45" s="40"/>
      <c r="M45" s="40"/>
      <c r="N45" s="40"/>
      <c r="O45" s="40"/>
      <c r="P45" s="40"/>
      <c r="Q45" s="40"/>
    </row>
    <row r="46" spans="1:17" ht="14" customHeight="1" x14ac:dyDescent="0.15">
      <c r="A46" s="55" t="s">
        <v>25</v>
      </c>
      <c r="B46" s="55"/>
      <c r="C46" s="55"/>
      <c r="D46" s="55"/>
      <c r="E46" s="55"/>
      <c r="F46" s="1">
        <f>F44+F42+F40+F38+F36+F34+F32+F30</f>
        <v>692</v>
      </c>
      <c r="G46" s="56">
        <f>G44+G42+G40+G38+G36+G34+G32+G30</f>
        <v>23.95</v>
      </c>
      <c r="H46" s="56"/>
      <c r="I46" s="56">
        <f>J44+J42+J40+J38+J36+J34+J32+J30</f>
        <v>21.35</v>
      </c>
      <c r="J46" s="56"/>
      <c r="K46" s="56"/>
      <c r="L46" s="56"/>
      <c r="M46" s="7"/>
      <c r="N46" s="56">
        <f>N44+N42+N40+N38+N36+N34+N32+N30</f>
        <v>90.1</v>
      </c>
      <c r="O46" s="56"/>
      <c r="P46" s="8">
        <f>P44+P42+P40+P38+P36+P34+P32+P30</f>
        <v>649.90000000000009</v>
      </c>
      <c r="Q46" s="8" t="e">
        <f>Q44+Q42+Q40+Q38+#REF!+Q32+Q30</f>
        <v>#REF!</v>
      </c>
    </row>
    <row r="47" spans="1:17" ht="14" customHeight="1" x14ac:dyDescent="0.15">
      <c r="A47" s="63" t="s">
        <v>40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ht="13.25" customHeight="1" x14ac:dyDescent="0.15">
      <c r="A48" s="38">
        <v>2013</v>
      </c>
      <c r="B48" s="38">
        <v>507</v>
      </c>
      <c r="C48" s="52" t="s">
        <v>41</v>
      </c>
      <c r="D48" s="43"/>
      <c r="E48" s="43"/>
      <c r="F48" s="44">
        <v>200</v>
      </c>
      <c r="G48" s="40">
        <v>1.5</v>
      </c>
      <c r="H48" s="40"/>
      <c r="I48" s="39"/>
      <c r="J48" s="40">
        <v>1.3</v>
      </c>
      <c r="K48" s="40"/>
      <c r="L48" s="40"/>
      <c r="M48" s="40"/>
      <c r="N48" s="40">
        <v>17.399999999999999</v>
      </c>
      <c r="O48" s="40"/>
      <c r="P48" s="40">
        <v>87</v>
      </c>
      <c r="Q48" s="40">
        <v>1.3</v>
      </c>
    </row>
    <row r="49" spans="1:18" ht="9.75" customHeight="1" x14ac:dyDescent="0.15">
      <c r="A49" s="38"/>
      <c r="B49" s="38"/>
      <c r="C49" s="53" t="s">
        <v>54</v>
      </c>
      <c r="D49" s="41"/>
      <c r="E49" s="41"/>
      <c r="F49" s="44"/>
      <c r="G49" s="40"/>
      <c r="H49" s="40"/>
      <c r="I49" s="39"/>
      <c r="J49" s="40"/>
      <c r="K49" s="40"/>
      <c r="L49" s="40"/>
      <c r="M49" s="40"/>
      <c r="N49" s="40"/>
      <c r="O49" s="40"/>
      <c r="P49" s="40"/>
      <c r="Q49" s="40"/>
    </row>
    <row r="50" spans="1:18" ht="9.75" customHeight="1" x14ac:dyDescent="0.15">
      <c r="A50" s="38" t="s">
        <v>24</v>
      </c>
      <c r="B50" s="38" t="s">
        <v>42</v>
      </c>
      <c r="C50" s="43" t="s">
        <v>80</v>
      </c>
      <c r="D50" s="43"/>
      <c r="E50" s="43"/>
      <c r="F50" s="38" t="s">
        <v>38</v>
      </c>
      <c r="G50" s="47" t="s">
        <v>43</v>
      </c>
      <c r="H50" s="47"/>
      <c r="I50" s="48"/>
      <c r="J50" s="47" t="s">
        <v>44</v>
      </c>
      <c r="K50" s="47"/>
      <c r="L50" s="47"/>
      <c r="M50" s="47"/>
      <c r="N50" s="47">
        <v>4.16</v>
      </c>
      <c r="O50" s="47"/>
      <c r="P50" s="47">
        <v>138.4</v>
      </c>
      <c r="Q50" s="47" t="s">
        <v>18</v>
      </c>
    </row>
    <row r="51" spans="1:18" ht="9.75" customHeight="1" x14ac:dyDescent="0.15">
      <c r="A51" s="38"/>
      <c r="B51" s="38"/>
      <c r="C51" s="41"/>
      <c r="D51" s="41"/>
      <c r="E51" s="41"/>
      <c r="F51" s="38"/>
      <c r="G51" s="47"/>
      <c r="H51" s="47"/>
      <c r="I51" s="48"/>
      <c r="J51" s="47"/>
      <c r="K51" s="47"/>
      <c r="L51" s="47"/>
      <c r="M51" s="47"/>
      <c r="N51" s="47"/>
      <c r="O51" s="47"/>
      <c r="P51" s="47"/>
      <c r="Q51" s="47"/>
    </row>
    <row r="52" spans="1:18" ht="14" customHeight="1" x14ac:dyDescent="0.15">
      <c r="A52" s="55" t="s">
        <v>25</v>
      </c>
      <c r="B52" s="55"/>
      <c r="C52" s="55"/>
      <c r="D52" s="55"/>
      <c r="E52" s="55"/>
      <c r="F52" s="1">
        <f>F50+F48</f>
        <v>240</v>
      </c>
      <c r="G52" s="60">
        <f>G50+G48</f>
        <v>4.8</v>
      </c>
      <c r="H52" s="61"/>
      <c r="I52" s="60">
        <f>J50+J48</f>
        <v>4.5</v>
      </c>
      <c r="J52" s="62"/>
      <c r="K52" s="62"/>
      <c r="L52" s="61"/>
      <c r="M52" s="7"/>
      <c r="N52" s="60">
        <f>N50+N48</f>
        <v>21.56</v>
      </c>
      <c r="O52" s="61"/>
      <c r="P52" s="8">
        <f>P50+P48</f>
        <v>225.4</v>
      </c>
      <c r="Q52" s="8">
        <f>Q50+Q48</f>
        <v>1.3</v>
      </c>
    </row>
    <row r="53" spans="1:18" ht="14" customHeight="1" x14ac:dyDescent="0.15">
      <c r="A53" s="63" t="s">
        <v>46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8" ht="13.25" customHeight="1" x14ac:dyDescent="0.15">
      <c r="A54" s="38" t="s">
        <v>14</v>
      </c>
      <c r="B54" s="38">
        <v>274</v>
      </c>
      <c r="C54" s="43" t="s">
        <v>66</v>
      </c>
      <c r="D54" s="43"/>
      <c r="E54" s="43"/>
      <c r="F54" s="38">
        <v>200</v>
      </c>
      <c r="G54" s="47">
        <v>5.54</v>
      </c>
      <c r="H54" s="47"/>
      <c r="I54" s="48"/>
      <c r="J54" s="47">
        <v>8.6199999999999992</v>
      </c>
      <c r="K54" s="47"/>
      <c r="L54" s="47"/>
      <c r="M54" s="47"/>
      <c r="N54" s="47">
        <v>32.4</v>
      </c>
      <c r="O54" s="47"/>
      <c r="P54" s="47">
        <v>229</v>
      </c>
      <c r="Q54" s="47">
        <v>1.1599999999999999</v>
      </c>
    </row>
    <row r="55" spans="1:18" ht="12" customHeight="1" x14ac:dyDescent="0.15">
      <c r="A55" s="38"/>
      <c r="B55" s="38"/>
      <c r="C55" s="84" t="s">
        <v>67</v>
      </c>
      <c r="D55" s="84"/>
      <c r="E55" s="84"/>
      <c r="F55" s="38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</row>
    <row r="56" spans="1:18" ht="10.5" customHeight="1" x14ac:dyDescent="0.15">
      <c r="A56" s="38" t="s">
        <v>14</v>
      </c>
      <c r="B56" s="38" t="s">
        <v>16</v>
      </c>
      <c r="C56" s="43" t="s">
        <v>17</v>
      </c>
      <c r="D56" s="43"/>
      <c r="E56" s="43"/>
      <c r="F56" s="44">
        <v>30</v>
      </c>
      <c r="G56" s="40">
        <v>2.25</v>
      </c>
      <c r="H56" s="40"/>
      <c r="I56" s="39"/>
      <c r="J56" s="40">
        <v>0.88</v>
      </c>
      <c r="K56" s="40"/>
      <c r="L56" s="40"/>
      <c r="M56" s="40"/>
      <c r="N56" s="40">
        <v>15.4</v>
      </c>
      <c r="O56" s="40"/>
      <c r="P56" s="40">
        <v>78</v>
      </c>
      <c r="Q56" s="40" t="s">
        <v>18</v>
      </c>
    </row>
    <row r="57" spans="1:18" ht="9.75" customHeight="1" x14ac:dyDescent="0.15">
      <c r="A57" s="38"/>
      <c r="B57" s="38"/>
      <c r="C57" s="41" t="s">
        <v>19</v>
      </c>
      <c r="D57" s="41"/>
      <c r="E57" s="41"/>
      <c r="F57" s="44"/>
      <c r="G57" s="40"/>
      <c r="H57" s="40"/>
      <c r="I57" s="39"/>
      <c r="J57" s="40"/>
      <c r="K57" s="40"/>
      <c r="L57" s="40"/>
      <c r="M57" s="40"/>
      <c r="N57" s="40"/>
      <c r="O57" s="40"/>
      <c r="P57" s="40"/>
      <c r="Q57" s="40"/>
    </row>
    <row r="58" spans="1:18" ht="13.25" customHeight="1" x14ac:dyDescent="0.15">
      <c r="A58" s="38">
        <v>2013</v>
      </c>
      <c r="B58" s="38">
        <v>516</v>
      </c>
      <c r="C58" s="43" t="s">
        <v>75</v>
      </c>
      <c r="D58" s="43"/>
      <c r="E58" s="43"/>
      <c r="F58" s="38" t="s">
        <v>15</v>
      </c>
      <c r="G58" s="47">
        <v>1.4</v>
      </c>
      <c r="H58" s="47"/>
      <c r="I58" s="48"/>
      <c r="J58" s="47">
        <v>0</v>
      </c>
      <c r="K58" s="47"/>
      <c r="L58" s="47"/>
      <c r="M58" s="47"/>
      <c r="N58" s="47">
        <v>29</v>
      </c>
      <c r="O58" s="47"/>
      <c r="P58" s="47">
        <v>122</v>
      </c>
      <c r="Q58" s="47">
        <v>0</v>
      </c>
    </row>
    <row r="59" spans="1:18" ht="9.75" customHeight="1" x14ac:dyDescent="0.15">
      <c r="A59" s="38"/>
      <c r="B59" s="38"/>
      <c r="C59" s="41" t="s">
        <v>76</v>
      </c>
      <c r="D59" s="41"/>
      <c r="E59" s="41"/>
      <c r="F59" s="38"/>
      <c r="G59" s="47"/>
      <c r="H59" s="47"/>
      <c r="I59" s="48"/>
      <c r="J59" s="47"/>
      <c r="K59" s="47"/>
      <c r="L59" s="47"/>
      <c r="M59" s="47"/>
      <c r="N59" s="47"/>
      <c r="O59" s="47"/>
      <c r="P59" s="47"/>
      <c r="Q59" s="47"/>
    </row>
    <row r="60" spans="1:18" ht="14" customHeight="1" x14ac:dyDescent="0.15">
      <c r="A60" s="55" t="s">
        <v>25</v>
      </c>
      <c r="B60" s="55"/>
      <c r="C60" s="55"/>
      <c r="D60" s="55"/>
      <c r="E60" s="55"/>
      <c r="F60" s="1">
        <f>F58+F56+F54</f>
        <v>430</v>
      </c>
      <c r="G60" s="56">
        <f>G58+G56+G54</f>
        <v>9.19</v>
      </c>
      <c r="H60" s="56"/>
      <c r="I60" s="56">
        <f>J58+J56+J54</f>
        <v>9.5</v>
      </c>
      <c r="J60" s="56"/>
      <c r="K60" s="56"/>
      <c r="L60" s="56"/>
      <c r="M60" s="7"/>
      <c r="N60" s="56">
        <f>N58+N56+N54</f>
        <v>76.8</v>
      </c>
      <c r="O60" s="56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5" t="s">
        <v>50</v>
      </c>
      <c r="B61" s="57"/>
      <c r="C61" s="58"/>
      <c r="D61" s="58"/>
      <c r="E61" s="59"/>
      <c r="F61" s="6">
        <f>F60+F52+F46+F28+F24</f>
        <v>1892</v>
      </c>
      <c r="G61" s="56">
        <f>G60+G52+G46+G28+G24</f>
        <v>67.55</v>
      </c>
      <c r="H61" s="56"/>
      <c r="I61" s="56">
        <f>I60+I52+I46+I28+I24</f>
        <v>68.210000000000008</v>
      </c>
      <c r="J61" s="56"/>
      <c r="K61" s="56"/>
      <c r="L61" s="56"/>
      <c r="M61" s="7"/>
      <c r="N61" s="56">
        <f>N52+N46+N28+N24</f>
        <v>181.35</v>
      </c>
      <c r="O61" s="56"/>
      <c r="P61" s="8">
        <f>P60+P52+P46+P28+P24</f>
        <v>1987.8000000000002</v>
      </c>
      <c r="Q61" s="8" t="e">
        <f>Q60+Q52+Q46+Q28+Q24</f>
        <v>#REF!</v>
      </c>
    </row>
    <row r="63" spans="1:18" ht="12.75" customHeight="1" x14ac:dyDescent="0.15">
      <c r="L63" s="64" t="s">
        <v>0</v>
      </c>
      <c r="M63" s="64"/>
      <c r="N63" s="64"/>
      <c r="O63" s="64"/>
      <c r="P63" s="64"/>
      <c r="Q63" s="64"/>
      <c r="R63" s="64"/>
    </row>
    <row r="64" spans="1:18" ht="13" x14ac:dyDescent="0.15">
      <c r="L64" s="65"/>
      <c r="M64" s="65"/>
      <c r="N64" s="65"/>
      <c r="O64" s="65"/>
      <c r="P64" s="65"/>
      <c r="Q64" s="65"/>
      <c r="R64" s="65"/>
    </row>
    <row r="65" spans="1:18" ht="12.75" customHeight="1" x14ac:dyDescent="0.15">
      <c r="L65" s="65" t="s">
        <v>1</v>
      </c>
      <c r="M65" s="65"/>
      <c r="N65" s="65"/>
      <c r="O65" s="65"/>
      <c r="P65" s="65"/>
      <c r="Q65" s="65"/>
      <c r="R65" s="65"/>
    </row>
    <row r="66" spans="1:18" ht="12.75" customHeight="1" x14ac:dyDescent="0.15">
      <c r="L66" s="66" t="s">
        <v>52</v>
      </c>
      <c r="M66" s="65"/>
      <c r="N66" s="65"/>
      <c r="O66" s="65"/>
      <c r="P66" s="65"/>
      <c r="Q66" s="65"/>
      <c r="R66" s="65"/>
    </row>
    <row r="67" spans="1:18" ht="12.75" customHeight="1" x14ac:dyDescent="0.15">
      <c r="L67" s="66" t="s">
        <v>53</v>
      </c>
      <c r="M67" s="65"/>
      <c r="N67" s="65"/>
      <c r="O67" s="65"/>
      <c r="P67" s="65"/>
      <c r="Q67" s="65"/>
      <c r="R67" s="65"/>
    </row>
    <row r="68" spans="1:18" ht="23" x14ac:dyDescent="0.15">
      <c r="E68" s="49" t="s">
        <v>2</v>
      </c>
      <c r="F68" s="49"/>
      <c r="G68" s="49"/>
    </row>
    <row r="69" spans="1:18" ht="16" x14ac:dyDescent="0.15">
      <c r="D69" s="50">
        <f>D7</f>
        <v>46142</v>
      </c>
      <c r="E69" s="50"/>
      <c r="F69" s="50"/>
      <c r="G69" s="50"/>
      <c r="H69" s="50"/>
      <c r="I69" s="50"/>
      <c r="J69" s="50"/>
    </row>
    <row r="71" spans="1:18" ht="18" x14ac:dyDescent="0.15">
      <c r="B71" s="51" t="s">
        <v>62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3" spans="1:18" ht="12" x14ac:dyDescent="0.15">
      <c r="A73" s="54" t="s">
        <v>3</v>
      </c>
      <c r="B73" s="54" t="s">
        <v>4</v>
      </c>
      <c r="C73" s="54" t="s">
        <v>5</v>
      </c>
      <c r="D73" s="54"/>
      <c r="E73" s="54"/>
      <c r="F73" s="54" t="s">
        <v>6</v>
      </c>
      <c r="G73" s="54" t="s">
        <v>7</v>
      </c>
      <c r="H73" s="54"/>
      <c r="I73" s="54"/>
      <c r="J73" s="54"/>
      <c r="K73" s="54"/>
      <c r="L73" s="54"/>
      <c r="M73" s="54"/>
      <c r="N73" s="54"/>
      <c r="O73" s="54" t="s">
        <v>8</v>
      </c>
      <c r="P73" s="54"/>
      <c r="Q73" s="54" t="s">
        <v>9</v>
      </c>
    </row>
    <row r="74" spans="1:18" ht="12" x14ac:dyDescent="0.15">
      <c r="A74" s="54"/>
      <c r="B74" s="54"/>
      <c r="C74" s="54"/>
      <c r="D74" s="54"/>
      <c r="E74" s="54"/>
      <c r="F74" s="54"/>
      <c r="G74" s="54" t="s">
        <v>10</v>
      </c>
      <c r="H74" s="54"/>
      <c r="I74" s="54" t="s">
        <v>11</v>
      </c>
      <c r="J74" s="54"/>
      <c r="K74" s="54"/>
      <c r="L74" s="54"/>
      <c r="M74" s="54" t="s">
        <v>12</v>
      </c>
      <c r="N74" s="54"/>
      <c r="O74" s="54"/>
      <c r="P74" s="54"/>
      <c r="Q74" s="54"/>
    </row>
    <row r="75" spans="1:18" ht="14" x14ac:dyDescent="0.15">
      <c r="A75" s="42" t="s">
        <v>13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1:18" ht="12" customHeight="1" x14ac:dyDescent="0.15">
      <c r="A76" s="38" t="s">
        <v>14</v>
      </c>
      <c r="B76" s="38">
        <v>319</v>
      </c>
      <c r="C76" s="43" t="s">
        <v>81</v>
      </c>
      <c r="D76" s="43"/>
      <c r="E76" s="43"/>
      <c r="F76" s="44">
        <v>150</v>
      </c>
      <c r="G76" s="40">
        <v>24</v>
      </c>
      <c r="H76" s="40"/>
      <c r="I76" s="39"/>
      <c r="J76" s="40">
        <v>25.2</v>
      </c>
      <c r="K76" s="40"/>
      <c r="L76" s="40"/>
      <c r="M76" s="40"/>
      <c r="N76" s="40">
        <v>23.9</v>
      </c>
      <c r="O76" s="40"/>
      <c r="P76" s="40">
        <v>425</v>
      </c>
      <c r="Q76" s="40">
        <v>0.6</v>
      </c>
    </row>
    <row r="77" spans="1:18" ht="14.25" customHeight="1" x14ac:dyDescent="0.15">
      <c r="A77" s="38"/>
      <c r="B77" s="38"/>
      <c r="C77" s="84" t="s">
        <v>82</v>
      </c>
      <c r="D77" s="84"/>
      <c r="E77" s="84"/>
      <c r="F77" s="44"/>
      <c r="G77" s="40"/>
      <c r="H77" s="40"/>
      <c r="I77" s="39"/>
      <c r="J77" s="40"/>
      <c r="K77" s="40"/>
      <c r="L77" s="40"/>
      <c r="M77" s="40"/>
      <c r="N77" s="40"/>
      <c r="O77" s="40"/>
      <c r="P77" s="40"/>
      <c r="Q77" s="40"/>
    </row>
    <row r="78" spans="1:18" ht="14.25" customHeight="1" x14ac:dyDescent="0.15">
      <c r="A78" s="38" t="s">
        <v>14</v>
      </c>
      <c r="B78" s="38">
        <v>516</v>
      </c>
      <c r="C78" s="43" t="s">
        <v>73</v>
      </c>
      <c r="D78" s="43"/>
      <c r="E78" s="43"/>
      <c r="F78" s="44">
        <v>50</v>
      </c>
      <c r="G78" s="40">
        <v>0.35</v>
      </c>
      <c r="H78" s="40"/>
      <c r="I78" s="39"/>
      <c r="J78" s="40">
        <v>0</v>
      </c>
      <c r="K78" s="40"/>
      <c r="L78" s="40"/>
      <c r="M78" s="40"/>
      <c r="N78" s="40">
        <v>7.25</v>
      </c>
      <c r="O78" s="40"/>
      <c r="P78" s="40">
        <v>30.5</v>
      </c>
      <c r="Q78" s="40">
        <v>0</v>
      </c>
    </row>
    <row r="79" spans="1:18" ht="14.25" customHeight="1" x14ac:dyDescent="0.15">
      <c r="A79" s="38"/>
      <c r="B79" s="38"/>
      <c r="C79" s="84" t="s">
        <v>74</v>
      </c>
      <c r="D79" s="84"/>
      <c r="E79" s="84"/>
      <c r="F79" s="44"/>
      <c r="G79" s="40"/>
      <c r="H79" s="40"/>
      <c r="I79" s="39"/>
      <c r="J79" s="40"/>
      <c r="K79" s="40"/>
      <c r="L79" s="40"/>
      <c r="M79" s="40"/>
      <c r="N79" s="40"/>
      <c r="O79" s="40"/>
      <c r="P79" s="40"/>
      <c r="Q79" s="40"/>
    </row>
    <row r="80" spans="1:18" ht="12" customHeight="1" x14ac:dyDescent="0.15">
      <c r="A80" s="38" t="s">
        <v>14</v>
      </c>
      <c r="B80" s="38" t="s">
        <v>16</v>
      </c>
      <c r="C80" s="43" t="s">
        <v>17</v>
      </c>
      <c r="D80" s="43"/>
      <c r="E80" s="43"/>
      <c r="F80" s="44">
        <v>25</v>
      </c>
      <c r="G80" s="40">
        <v>1.88</v>
      </c>
      <c r="H80" s="40"/>
      <c r="I80" s="39"/>
      <c r="J80" s="40">
        <v>0.73</v>
      </c>
      <c r="K80" s="40"/>
      <c r="L80" s="40"/>
      <c r="M80" s="40"/>
      <c r="N80" s="40">
        <v>12.5</v>
      </c>
      <c r="O80" s="40"/>
      <c r="P80" s="40">
        <v>66</v>
      </c>
      <c r="Q80" s="40" t="s">
        <v>18</v>
      </c>
    </row>
    <row r="81" spans="1:17" ht="10.5" customHeight="1" x14ac:dyDescent="0.15">
      <c r="A81" s="38"/>
      <c r="B81" s="38"/>
      <c r="C81" s="41" t="s">
        <v>19</v>
      </c>
      <c r="D81" s="41"/>
      <c r="E81" s="41"/>
      <c r="F81" s="44"/>
      <c r="G81" s="40"/>
      <c r="H81" s="40"/>
      <c r="I81" s="39"/>
      <c r="J81" s="40"/>
      <c r="K81" s="40"/>
      <c r="L81" s="40"/>
      <c r="M81" s="40"/>
      <c r="N81" s="40"/>
      <c r="O81" s="40"/>
      <c r="P81" s="40"/>
      <c r="Q81" s="40"/>
    </row>
    <row r="82" spans="1:17" ht="12" customHeight="1" x14ac:dyDescent="0.15">
      <c r="A82" s="38" t="s">
        <v>14</v>
      </c>
      <c r="B82" s="38" t="s">
        <v>20</v>
      </c>
      <c r="C82" s="43" t="s">
        <v>21</v>
      </c>
      <c r="D82" s="43"/>
      <c r="E82" s="43"/>
      <c r="F82" s="44" t="s">
        <v>22</v>
      </c>
      <c r="G82" s="40">
        <v>0.03</v>
      </c>
      <c r="H82" s="40"/>
      <c r="I82" s="39"/>
      <c r="J82" s="40">
        <v>4.13</v>
      </c>
      <c r="K82" s="40"/>
      <c r="L82" s="40"/>
      <c r="M82" s="40"/>
      <c r="N82" s="40">
        <v>0.04</v>
      </c>
      <c r="O82" s="40"/>
      <c r="P82" s="40">
        <v>37</v>
      </c>
      <c r="Q82" s="40" t="s">
        <v>18</v>
      </c>
    </row>
    <row r="83" spans="1:17" ht="10.5" customHeight="1" x14ac:dyDescent="0.15">
      <c r="A83" s="38"/>
      <c r="B83" s="38"/>
      <c r="C83" s="41" t="s">
        <v>23</v>
      </c>
      <c r="D83" s="41"/>
      <c r="E83" s="41"/>
      <c r="F83" s="44"/>
      <c r="G83" s="40"/>
      <c r="H83" s="40"/>
      <c r="I83" s="39"/>
      <c r="J83" s="40"/>
      <c r="K83" s="40"/>
      <c r="L83" s="40"/>
      <c r="M83" s="40"/>
      <c r="N83" s="40"/>
      <c r="O83" s="40"/>
      <c r="P83" s="40"/>
      <c r="Q83" s="40"/>
    </row>
    <row r="84" spans="1:17" ht="12" customHeight="1" x14ac:dyDescent="0.15">
      <c r="A84" s="38">
        <v>2013</v>
      </c>
      <c r="B84" s="38">
        <v>514</v>
      </c>
      <c r="C84" s="52" t="s">
        <v>64</v>
      </c>
      <c r="D84" s="43"/>
      <c r="E84" s="43"/>
      <c r="F84" s="44">
        <v>200</v>
      </c>
      <c r="G84" s="40">
        <v>3.2</v>
      </c>
      <c r="H84" s="40"/>
      <c r="I84" s="39"/>
      <c r="J84" s="40">
        <v>2.7</v>
      </c>
      <c r="K84" s="40"/>
      <c r="L84" s="40"/>
      <c r="M84" s="40"/>
      <c r="N84" s="40">
        <v>15.9</v>
      </c>
      <c r="O84" s="40"/>
      <c r="P84" s="40">
        <v>79</v>
      </c>
      <c r="Q84" s="40">
        <v>1.3</v>
      </c>
    </row>
    <row r="85" spans="1:17" ht="10.5" customHeight="1" x14ac:dyDescent="0.15">
      <c r="A85" s="38"/>
      <c r="B85" s="38"/>
      <c r="C85" s="53" t="s">
        <v>65</v>
      </c>
      <c r="D85" s="41"/>
      <c r="E85" s="41"/>
      <c r="F85" s="44"/>
      <c r="G85" s="40"/>
      <c r="H85" s="40"/>
      <c r="I85" s="39"/>
      <c r="J85" s="40"/>
      <c r="K85" s="40"/>
      <c r="L85" s="40"/>
      <c r="M85" s="40"/>
      <c r="N85" s="40"/>
      <c r="O85" s="40"/>
      <c r="P85" s="40"/>
      <c r="Q85" s="40"/>
    </row>
    <row r="86" spans="1:17" ht="13" x14ac:dyDescent="0.15">
      <c r="A86" s="55" t="s">
        <v>25</v>
      </c>
      <c r="B86" s="55"/>
      <c r="C86" s="55"/>
      <c r="D86" s="55"/>
      <c r="E86" s="55"/>
      <c r="F86" s="1">
        <f>F84+F82+F80+F78+F76</f>
        <v>430</v>
      </c>
      <c r="G86" s="56">
        <f>G84+G82+G80+G78+G76</f>
        <v>29.46</v>
      </c>
      <c r="H86" s="56"/>
      <c r="I86" s="56">
        <f>J84+J82+J80+J78+J76</f>
        <v>32.76</v>
      </c>
      <c r="J86" s="56"/>
      <c r="K86" s="56"/>
      <c r="L86" s="56"/>
      <c r="M86" s="7"/>
      <c r="N86" s="56">
        <f>N84+N82+N80+N78+N76</f>
        <v>59.589999999999996</v>
      </c>
      <c r="O86" s="56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63" t="s">
        <v>27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ht="12" customHeight="1" x14ac:dyDescent="0.15">
      <c r="A88" s="38" t="s">
        <v>14</v>
      </c>
      <c r="B88" s="38">
        <v>537</v>
      </c>
      <c r="C88" s="52" t="s">
        <v>55</v>
      </c>
      <c r="D88" s="43"/>
      <c r="E88" s="43"/>
      <c r="F88" s="44">
        <v>100</v>
      </c>
      <c r="G88" s="40">
        <v>0.5</v>
      </c>
      <c r="H88" s="40"/>
      <c r="I88" s="39"/>
      <c r="J88" s="40">
        <v>0.1</v>
      </c>
      <c r="K88" s="40"/>
      <c r="L88" s="40"/>
      <c r="M88" s="40"/>
      <c r="N88" s="40">
        <v>10.1</v>
      </c>
      <c r="O88" s="40"/>
      <c r="P88" s="40">
        <v>46</v>
      </c>
      <c r="Q88" s="40">
        <v>2</v>
      </c>
    </row>
    <row r="89" spans="1:17" ht="10.5" customHeight="1" x14ac:dyDescent="0.15">
      <c r="A89" s="38"/>
      <c r="B89" s="38"/>
      <c r="C89" s="41"/>
      <c r="D89" s="41"/>
      <c r="E89" s="41"/>
      <c r="F89" s="44"/>
      <c r="G89" s="40"/>
      <c r="H89" s="40"/>
      <c r="I89" s="39"/>
      <c r="J89" s="40"/>
      <c r="K89" s="40"/>
      <c r="L89" s="40"/>
      <c r="M89" s="40"/>
      <c r="N89" s="40"/>
      <c r="O89" s="40"/>
      <c r="P89" s="40"/>
      <c r="Q89" s="40"/>
    </row>
    <row r="90" spans="1:17" ht="12" customHeight="1" x14ac:dyDescent="0.15">
      <c r="A90" s="55" t="s">
        <v>25</v>
      </c>
      <c r="B90" s="55"/>
      <c r="C90" s="55"/>
      <c r="D90" s="55"/>
      <c r="E90" s="55"/>
      <c r="F90" s="1">
        <f>F88</f>
        <v>100</v>
      </c>
      <c r="G90" s="56">
        <f>G88</f>
        <v>0.5</v>
      </c>
      <c r="H90" s="56"/>
      <c r="I90" s="56">
        <f>J88</f>
        <v>0.1</v>
      </c>
      <c r="J90" s="56"/>
      <c r="K90" s="56"/>
      <c r="L90" s="56"/>
      <c r="M90" s="7"/>
      <c r="N90" s="56">
        <f>N88</f>
        <v>10.1</v>
      </c>
      <c r="O90" s="56"/>
      <c r="P90" s="8">
        <f>P88</f>
        <v>46</v>
      </c>
      <c r="Q90" s="8">
        <f>Q88</f>
        <v>2</v>
      </c>
    </row>
    <row r="91" spans="1:17" ht="10.5" customHeight="1" x14ac:dyDescent="0.15">
      <c r="A91" s="30" t="s">
        <v>28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2"/>
    </row>
    <row r="92" spans="1:17" ht="12" customHeight="1" x14ac:dyDescent="0.15">
      <c r="A92" s="38" t="s">
        <v>14</v>
      </c>
      <c r="B92" s="38">
        <v>68</v>
      </c>
      <c r="C92" s="43" t="s">
        <v>85</v>
      </c>
      <c r="D92" s="43"/>
      <c r="E92" s="43"/>
      <c r="F92" s="38">
        <v>60</v>
      </c>
      <c r="G92" s="47">
        <v>3.12</v>
      </c>
      <c r="H92" s="47"/>
      <c r="I92" s="48"/>
      <c r="J92" s="47">
        <v>7.62</v>
      </c>
      <c r="K92" s="47"/>
      <c r="L92" s="47"/>
      <c r="M92" s="47"/>
      <c r="N92" s="47">
        <v>6.18</v>
      </c>
      <c r="O92" s="47"/>
      <c r="P92" s="47">
        <v>105.6</v>
      </c>
      <c r="Q92" s="47">
        <v>5.34</v>
      </c>
    </row>
    <row r="93" spans="1:17" ht="10.5" customHeight="1" x14ac:dyDescent="0.15">
      <c r="A93" s="38"/>
      <c r="B93" s="38"/>
      <c r="C93" s="41" t="s">
        <v>86</v>
      </c>
      <c r="D93" s="41"/>
      <c r="E93" s="41"/>
      <c r="F93" s="38"/>
      <c r="G93" s="47"/>
      <c r="H93" s="47"/>
      <c r="I93" s="48"/>
      <c r="J93" s="47"/>
      <c r="K93" s="47"/>
      <c r="L93" s="47"/>
      <c r="M93" s="47"/>
      <c r="N93" s="47"/>
      <c r="O93" s="47"/>
      <c r="P93" s="47"/>
      <c r="Q93" s="47"/>
    </row>
    <row r="94" spans="1:17" ht="12" customHeight="1" x14ac:dyDescent="0.15">
      <c r="A94" s="22" t="s">
        <v>14</v>
      </c>
      <c r="B94" s="22">
        <v>147</v>
      </c>
      <c r="C94" s="23" t="s">
        <v>79</v>
      </c>
      <c r="D94" s="24"/>
      <c r="E94" s="24"/>
      <c r="F94" s="22" t="s">
        <v>15</v>
      </c>
      <c r="G94" s="25">
        <v>1.4</v>
      </c>
      <c r="H94" s="25"/>
      <c r="I94" s="26"/>
      <c r="J94" s="25">
        <v>3.98</v>
      </c>
      <c r="K94" s="25"/>
      <c r="L94" s="25"/>
      <c r="M94" s="25"/>
      <c r="N94" s="25">
        <v>6.22</v>
      </c>
      <c r="O94" s="25"/>
      <c r="P94" s="25">
        <v>66.400000000000006</v>
      </c>
      <c r="Q94" s="25">
        <v>14.78</v>
      </c>
    </row>
    <row r="95" spans="1:17" ht="10.5" customHeight="1" x14ac:dyDescent="0.15">
      <c r="A95" s="22"/>
      <c r="B95" s="22"/>
      <c r="C95" s="27" t="s">
        <v>77</v>
      </c>
      <c r="D95" s="27"/>
      <c r="E95" s="27"/>
      <c r="F95" s="22"/>
      <c r="G95" s="25"/>
      <c r="H95" s="25"/>
      <c r="I95" s="26"/>
      <c r="J95" s="25"/>
      <c r="K95" s="25"/>
      <c r="L95" s="25"/>
      <c r="M95" s="25"/>
      <c r="N95" s="25"/>
      <c r="O95" s="25"/>
      <c r="P95" s="25"/>
      <c r="Q95" s="25"/>
    </row>
    <row r="96" spans="1:17" ht="10.5" customHeight="1" x14ac:dyDescent="0.15">
      <c r="A96" s="38" t="s">
        <v>14</v>
      </c>
      <c r="B96" s="38" t="s">
        <v>29</v>
      </c>
      <c r="C96" s="43" t="s">
        <v>30</v>
      </c>
      <c r="D96" s="43"/>
      <c r="E96" s="43"/>
      <c r="F96" s="44">
        <v>7</v>
      </c>
      <c r="G96" s="40">
        <v>0.18</v>
      </c>
      <c r="H96" s="40"/>
      <c r="I96" s="39"/>
      <c r="J96" s="40">
        <v>1.05</v>
      </c>
      <c r="K96" s="40"/>
      <c r="L96" s="40"/>
      <c r="M96" s="40"/>
      <c r="N96" s="40">
        <v>0.25</v>
      </c>
      <c r="O96" s="40"/>
      <c r="P96" s="40">
        <v>11.3</v>
      </c>
      <c r="Q96" s="40">
        <v>0.03</v>
      </c>
    </row>
    <row r="97" spans="1:17" ht="10.5" customHeight="1" x14ac:dyDescent="0.15">
      <c r="A97" s="38"/>
      <c r="B97" s="38"/>
      <c r="C97" s="41" t="s">
        <v>31</v>
      </c>
      <c r="D97" s="41"/>
      <c r="E97" s="41"/>
      <c r="F97" s="44"/>
      <c r="G97" s="40"/>
      <c r="H97" s="40"/>
      <c r="I97" s="39"/>
      <c r="J97" s="40"/>
      <c r="K97" s="40"/>
      <c r="L97" s="40"/>
      <c r="M97" s="40"/>
      <c r="N97" s="40"/>
      <c r="O97" s="40"/>
      <c r="P97" s="40"/>
      <c r="Q97" s="40"/>
    </row>
    <row r="98" spans="1:17" ht="10.5" customHeight="1" x14ac:dyDescent="0.15">
      <c r="A98" s="38">
        <v>2021</v>
      </c>
      <c r="B98" s="38">
        <v>347</v>
      </c>
      <c r="C98" s="43" t="s">
        <v>71</v>
      </c>
      <c r="D98" s="43"/>
      <c r="E98" s="43"/>
      <c r="F98" s="38">
        <v>70</v>
      </c>
      <c r="G98" s="47">
        <v>10.7</v>
      </c>
      <c r="H98" s="47"/>
      <c r="I98" s="48"/>
      <c r="J98" s="47">
        <v>7.7</v>
      </c>
      <c r="K98" s="47"/>
      <c r="L98" s="47"/>
      <c r="M98" s="47"/>
      <c r="N98" s="47">
        <v>9.3000000000000007</v>
      </c>
      <c r="O98" s="47"/>
      <c r="P98" s="47">
        <v>149</v>
      </c>
      <c r="Q98" s="47"/>
    </row>
    <row r="99" spans="1:17" ht="10.5" customHeight="1" x14ac:dyDescent="0.15">
      <c r="A99" s="38"/>
      <c r="B99" s="38"/>
      <c r="C99" s="41" t="s">
        <v>72</v>
      </c>
      <c r="D99" s="41"/>
      <c r="E99" s="41"/>
      <c r="F99" s="38"/>
      <c r="G99" s="47"/>
      <c r="H99" s="47"/>
      <c r="I99" s="48"/>
      <c r="J99" s="47"/>
      <c r="K99" s="47"/>
      <c r="L99" s="47"/>
      <c r="M99" s="47"/>
      <c r="N99" s="47"/>
      <c r="O99" s="47"/>
      <c r="P99" s="47"/>
      <c r="Q99" s="47"/>
    </row>
    <row r="100" spans="1:17" ht="10.5" customHeight="1" x14ac:dyDescent="0.15">
      <c r="A100" s="11">
        <v>2013</v>
      </c>
      <c r="B100" s="11">
        <v>297</v>
      </c>
      <c r="C100" s="13" t="s">
        <v>68</v>
      </c>
      <c r="D100" s="14"/>
      <c r="E100" s="15"/>
      <c r="F100" s="79">
        <v>130</v>
      </c>
      <c r="G100" s="68">
        <v>4.9000000000000004</v>
      </c>
      <c r="H100" s="70"/>
      <c r="I100" s="67"/>
      <c r="J100" s="68">
        <v>0.6</v>
      </c>
      <c r="K100" s="69"/>
      <c r="L100" s="69"/>
      <c r="M100" s="70"/>
      <c r="N100" s="68">
        <v>25.2</v>
      </c>
      <c r="O100" s="70"/>
      <c r="P100" s="74">
        <v>125.8</v>
      </c>
      <c r="Q100" s="74">
        <v>0.01</v>
      </c>
    </row>
    <row r="101" spans="1:17" ht="10.5" customHeight="1" x14ac:dyDescent="0.15">
      <c r="A101" s="12"/>
      <c r="B101" s="12"/>
      <c r="C101" s="88" t="s">
        <v>69</v>
      </c>
      <c r="D101" s="53"/>
      <c r="E101" s="89"/>
      <c r="F101" s="80"/>
      <c r="G101" s="71"/>
      <c r="H101" s="73"/>
      <c r="I101" s="67"/>
      <c r="J101" s="71"/>
      <c r="K101" s="72"/>
      <c r="L101" s="72"/>
      <c r="M101" s="73"/>
      <c r="N101" s="71"/>
      <c r="O101" s="73"/>
      <c r="P101" s="75"/>
      <c r="Q101" s="75"/>
    </row>
    <row r="102" spans="1:17" ht="16.5" customHeight="1" x14ac:dyDescent="0.15">
      <c r="A102" s="38" t="s">
        <v>14</v>
      </c>
      <c r="B102" s="38" t="s">
        <v>33</v>
      </c>
      <c r="C102" s="43" t="s">
        <v>34</v>
      </c>
      <c r="D102" s="43"/>
      <c r="E102" s="43"/>
      <c r="F102" s="44">
        <v>25</v>
      </c>
      <c r="G102" s="40">
        <v>1.9</v>
      </c>
      <c r="H102" s="40"/>
      <c r="I102" s="39"/>
      <c r="J102" s="40">
        <v>0.2</v>
      </c>
      <c r="K102" s="40"/>
      <c r="L102" s="40"/>
      <c r="M102" s="40"/>
      <c r="N102" s="40">
        <v>12.25</v>
      </c>
      <c r="O102" s="40"/>
      <c r="P102" s="40">
        <v>58</v>
      </c>
      <c r="Q102" s="40">
        <v>0.6</v>
      </c>
    </row>
    <row r="103" spans="1:17" ht="16.5" customHeight="1" x14ac:dyDescent="0.15">
      <c r="A103" s="38"/>
      <c r="B103" s="38"/>
      <c r="C103" s="41" t="s">
        <v>57</v>
      </c>
      <c r="D103" s="41"/>
      <c r="E103" s="41"/>
      <c r="F103" s="44"/>
      <c r="G103" s="40"/>
      <c r="H103" s="40"/>
      <c r="I103" s="39"/>
      <c r="J103" s="40"/>
      <c r="K103" s="40"/>
      <c r="L103" s="40"/>
      <c r="M103" s="40"/>
      <c r="N103" s="40"/>
      <c r="O103" s="40"/>
      <c r="P103" s="40"/>
      <c r="Q103" s="40"/>
    </row>
    <row r="104" spans="1:17" ht="16.5" customHeight="1" x14ac:dyDescent="0.15">
      <c r="A104" s="38" t="s">
        <v>14</v>
      </c>
      <c r="B104" s="38" t="s">
        <v>35</v>
      </c>
      <c r="C104" s="43" t="s">
        <v>36</v>
      </c>
      <c r="D104" s="43"/>
      <c r="E104" s="43"/>
      <c r="F104" s="44" t="s">
        <v>37</v>
      </c>
      <c r="G104" s="40" t="s">
        <v>26</v>
      </c>
      <c r="H104" s="40"/>
      <c r="I104" s="39"/>
      <c r="J104" s="40" t="s">
        <v>32</v>
      </c>
      <c r="K104" s="40"/>
      <c r="L104" s="40"/>
      <c r="M104" s="40"/>
      <c r="N104" s="40">
        <v>6.7</v>
      </c>
      <c r="O104" s="40"/>
      <c r="P104" s="40">
        <v>34.799999999999997</v>
      </c>
      <c r="Q104" s="40" t="s">
        <v>18</v>
      </c>
    </row>
    <row r="105" spans="1:17" ht="16.5" customHeight="1" x14ac:dyDescent="0.15">
      <c r="A105" s="38"/>
      <c r="B105" s="38"/>
      <c r="C105" s="41" t="s">
        <v>39</v>
      </c>
      <c r="D105" s="41"/>
      <c r="E105" s="41"/>
      <c r="F105" s="44"/>
      <c r="G105" s="40"/>
      <c r="H105" s="40"/>
      <c r="I105" s="39"/>
      <c r="J105" s="40"/>
      <c r="K105" s="40"/>
      <c r="L105" s="40"/>
      <c r="M105" s="40"/>
      <c r="N105" s="40"/>
      <c r="O105" s="40"/>
      <c r="P105" s="40"/>
      <c r="Q105" s="40"/>
    </row>
    <row r="106" spans="1:17" ht="12" customHeight="1" x14ac:dyDescent="0.15">
      <c r="A106" s="38">
        <v>2013</v>
      </c>
      <c r="B106" s="38">
        <v>527</v>
      </c>
      <c r="C106" s="43" t="s">
        <v>58</v>
      </c>
      <c r="D106" s="43"/>
      <c r="E106" s="43"/>
      <c r="F106" s="44">
        <v>180</v>
      </c>
      <c r="G106" s="40">
        <v>0.45</v>
      </c>
      <c r="H106" s="40"/>
      <c r="I106" s="39"/>
      <c r="J106" s="40">
        <v>0</v>
      </c>
      <c r="K106" s="40"/>
      <c r="L106" s="40"/>
      <c r="M106" s="40"/>
      <c r="N106" s="40">
        <v>24</v>
      </c>
      <c r="O106" s="40"/>
      <c r="P106" s="40">
        <v>99</v>
      </c>
      <c r="Q106" s="40">
        <v>0.5</v>
      </c>
    </row>
    <row r="107" spans="1:17" ht="10.5" customHeight="1" x14ac:dyDescent="0.15">
      <c r="A107" s="38"/>
      <c r="B107" s="38"/>
      <c r="C107" s="41" t="s">
        <v>59</v>
      </c>
      <c r="D107" s="41"/>
      <c r="E107" s="41"/>
      <c r="F107" s="44"/>
      <c r="G107" s="40"/>
      <c r="H107" s="40"/>
      <c r="I107" s="39"/>
      <c r="J107" s="40"/>
      <c r="K107" s="40"/>
      <c r="L107" s="40"/>
      <c r="M107" s="40"/>
      <c r="N107" s="40"/>
      <c r="O107" s="40"/>
      <c r="P107" s="40"/>
      <c r="Q107" s="40"/>
    </row>
    <row r="108" spans="1:17" ht="13" x14ac:dyDescent="0.15">
      <c r="A108" s="55" t="s">
        <v>25</v>
      </c>
      <c r="B108" s="55"/>
      <c r="C108" s="55"/>
      <c r="D108" s="55"/>
      <c r="E108" s="55"/>
      <c r="F108" s="1">
        <f>F106+F104+F102+F100+F98+F96+F94+F92</f>
        <v>692</v>
      </c>
      <c r="G108" s="60">
        <f>G106+G104+G102+G100+G98+G96+G94+G92</f>
        <v>23.95</v>
      </c>
      <c r="H108" s="61"/>
      <c r="I108" s="60">
        <f>J106+J104+J102+J100+J98+J96+J94+J92</f>
        <v>21.35</v>
      </c>
      <c r="J108" s="62"/>
      <c r="K108" s="62"/>
      <c r="L108" s="61"/>
      <c r="M108" s="7"/>
      <c r="N108" s="60">
        <f>N106+N104+N102+N100+N98+N96+N94+N92</f>
        <v>90.1</v>
      </c>
      <c r="O108" s="61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63" t="s">
        <v>40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ht="12" customHeight="1" x14ac:dyDescent="0.15">
      <c r="A110" s="38">
        <v>2013</v>
      </c>
      <c r="B110" s="38">
        <v>507</v>
      </c>
      <c r="C110" s="52" t="s">
        <v>41</v>
      </c>
      <c r="D110" s="43"/>
      <c r="E110" s="43"/>
      <c r="F110" s="44">
        <v>200</v>
      </c>
      <c r="G110" s="40">
        <v>1.5</v>
      </c>
      <c r="H110" s="40"/>
      <c r="I110" s="39"/>
      <c r="J110" s="40">
        <v>1.3</v>
      </c>
      <c r="K110" s="40"/>
      <c r="L110" s="40"/>
      <c r="M110" s="40"/>
      <c r="N110" s="40">
        <v>17.399999999999999</v>
      </c>
      <c r="O110" s="40"/>
      <c r="P110" s="40">
        <v>87</v>
      </c>
      <c r="Q110" s="40">
        <v>1.3</v>
      </c>
    </row>
    <row r="111" spans="1:17" ht="10.5" customHeight="1" x14ac:dyDescent="0.15">
      <c r="A111" s="38"/>
      <c r="B111" s="38"/>
      <c r="C111" s="53" t="s">
        <v>54</v>
      </c>
      <c r="D111" s="41"/>
      <c r="E111" s="41"/>
      <c r="F111" s="44"/>
      <c r="G111" s="40"/>
      <c r="H111" s="40"/>
      <c r="I111" s="39"/>
      <c r="J111" s="40"/>
      <c r="K111" s="40"/>
      <c r="L111" s="40"/>
      <c r="M111" s="40"/>
      <c r="N111" s="40"/>
      <c r="O111" s="40"/>
      <c r="P111" s="40"/>
      <c r="Q111" s="40"/>
    </row>
    <row r="112" spans="1:17" ht="12" customHeight="1" x14ac:dyDescent="0.15">
      <c r="A112" s="38" t="s">
        <v>24</v>
      </c>
      <c r="B112" s="38" t="s">
        <v>42</v>
      </c>
      <c r="C112" s="43" t="s">
        <v>80</v>
      </c>
      <c r="D112" s="43"/>
      <c r="E112" s="43"/>
      <c r="F112" s="38" t="s">
        <v>38</v>
      </c>
      <c r="G112" s="47" t="s">
        <v>43</v>
      </c>
      <c r="H112" s="47"/>
      <c r="I112" s="48"/>
      <c r="J112" s="47" t="s">
        <v>44</v>
      </c>
      <c r="K112" s="47"/>
      <c r="L112" s="47"/>
      <c r="M112" s="47"/>
      <c r="N112" s="47" t="s">
        <v>45</v>
      </c>
      <c r="O112" s="47"/>
      <c r="P112" s="47"/>
      <c r="Q112" s="47" t="s">
        <v>18</v>
      </c>
    </row>
    <row r="113" spans="1:17" ht="10.5" customHeight="1" x14ac:dyDescent="0.15">
      <c r="A113" s="38"/>
      <c r="B113" s="38"/>
      <c r="C113" s="41"/>
      <c r="D113" s="41"/>
      <c r="E113" s="41"/>
      <c r="F113" s="38"/>
      <c r="G113" s="47"/>
      <c r="H113" s="47"/>
      <c r="I113" s="48"/>
      <c r="J113" s="47"/>
      <c r="K113" s="47"/>
      <c r="L113" s="47"/>
      <c r="M113" s="47"/>
      <c r="N113" s="47"/>
      <c r="O113" s="47"/>
      <c r="P113" s="47"/>
      <c r="Q113" s="47"/>
    </row>
    <row r="114" spans="1:17" ht="13" x14ac:dyDescent="0.15">
      <c r="A114" s="55" t="s">
        <v>25</v>
      </c>
      <c r="B114" s="55"/>
      <c r="C114" s="55"/>
      <c r="D114" s="55"/>
      <c r="E114" s="55"/>
      <c r="F114" s="1">
        <f>F112+F110</f>
        <v>240</v>
      </c>
      <c r="G114" s="56">
        <f>G112+G110</f>
        <v>4.8</v>
      </c>
      <c r="H114" s="56"/>
      <c r="I114" s="56">
        <f>J112+J110</f>
        <v>4.5</v>
      </c>
      <c r="J114" s="56"/>
      <c r="K114" s="56"/>
      <c r="L114" s="56"/>
      <c r="M114" s="7"/>
      <c r="N114" s="56">
        <f>N112+N110</f>
        <v>41.599999999999994</v>
      </c>
      <c r="O114" s="56"/>
      <c r="P114" s="8">
        <f>P112+P110</f>
        <v>87</v>
      </c>
      <c r="Q114" s="8">
        <f>Q112+Q110</f>
        <v>1.3</v>
      </c>
    </row>
    <row r="115" spans="1:17" ht="13" x14ac:dyDescent="0.15">
      <c r="A115" s="5" t="s">
        <v>50</v>
      </c>
      <c r="B115" s="57"/>
      <c r="C115" s="58"/>
      <c r="D115" s="58"/>
      <c r="E115" s="59"/>
      <c r="F115" s="6">
        <f>F114+F108+F90+F86</f>
        <v>1462</v>
      </c>
      <c r="G115" s="56">
        <f>G114+G108+G90+G86</f>
        <v>58.71</v>
      </c>
      <c r="H115" s="56"/>
      <c r="I115" s="56">
        <f>I114+I108+I90+I86</f>
        <v>58.71</v>
      </c>
      <c r="J115" s="56"/>
      <c r="K115" s="56"/>
      <c r="L115" s="56"/>
      <c r="M115" s="7"/>
      <c r="N115" s="56">
        <f>N114+N108+N90+N86</f>
        <v>201.39</v>
      </c>
      <c r="O115" s="56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9" t="s">
        <v>2</v>
      </c>
      <c r="F117" s="49"/>
      <c r="G117" s="49"/>
    </row>
    <row r="118" spans="1:17" ht="16" x14ac:dyDescent="0.15">
      <c r="D118" s="50">
        <f>D7</f>
        <v>46142</v>
      </c>
      <c r="E118" s="50"/>
      <c r="F118" s="50"/>
      <c r="G118" s="50"/>
      <c r="H118" s="50"/>
      <c r="I118" s="50"/>
      <c r="J118" s="50"/>
    </row>
    <row r="120" spans="1:17" ht="18" x14ac:dyDescent="0.15">
      <c r="B120" s="51" t="s">
        <v>56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</row>
    <row r="122" spans="1:17" ht="12" x14ac:dyDescent="0.15">
      <c r="A122" s="54" t="s">
        <v>3</v>
      </c>
      <c r="B122" s="54" t="s">
        <v>4</v>
      </c>
      <c r="C122" s="54" t="s">
        <v>5</v>
      </c>
      <c r="D122" s="54"/>
      <c r="E122" s="54"/>
      <c r="F122" s="54" t="s">
        <v>6</v>
      </c>
      <c r="G122" s="54" t="s">
        <v>7</v>
      </c>
      <c r="H122" s="54"/>
      <c r="I122" s="54"/>
      <c r="J122" s="54"/>
      <c r="K122" s="54"/>
      <c r="L122" s="54"/>
      <c r="M122" s="54"/>
      <c r="N122" s="54"/>
      <c r="O122" s="54" t="s">
        <v>8</v>
      </c>
      <c r="P122" s="54"/>
      <c r="Q122" s="54" t="s">
        <v>9</v>
      </c>
    </row>
    <row r="123" spans="1:17" ht="12" x14ac:dyDescent="0.15">
      <c r="A123" s="54"/>
      <c r="B123" s="54"/>
      <c r="C123" s="54"/>
      <c r="D123" s="54"/>
      <c r="E123" s="54"/>
      <c r="F123" s="54"/>
      <c r="G123" s="54" t="s">
        <v>10</v>
      </c>
      <c r="H123" s="54"/>
      <c r="I123" s="54" t="s">
        <v>11</v>
      </c>
      <c r="J123" s="54"/>
      <c r="K123" s="54"/>
      <c r="L123" s="54"/>
      <c r="M123" s="54" t="s">
        <v>12</v>
      </c>
      <c r="N123" s="54"/>
      <c r="O123" s="54"/>
      <c r="P123" s="54"/>
      <c r="Q123" s="54"/>
    </row>
    <row r="124" spans="1:17" ht="14" x14ac:dyDescent="0.15">
      <c r="A124" s="42" t="s">
        <v>13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spans="1:17" ht="12" customHeight="1" x14ac:dyDescent="0.15">
      <c r="A125" s="38" t="s">
        <v>14</v>
      </c>
      <c r="B125" s="38">
        <v>319</v>
      </c>
      <c r="C125" s="43" t="s">
        <v>81</v>
      </c>
      <c r="D125" s="43"/>
      <c r="E125" s="43"/>
      <c r="F125" s="38">
        <v>120</v>
      </c>
      <c r="G125" s="47">
        <v>19.2</v>
      </c>
      <c r="H125" s="47"/>
      <c r="I125" s="48"/>
      <c r="J125" s="47">
        <v>20.16</v>
      </c>
      <c r="K125" s="47"/>
      <c r="L125" s="47"/>
      <c r="M125" s="47"/>
      <c r="N125" s="47">
        <v>19.12</v>
      </c>
      <c r="O125" s="47"/>
      <c r="P125" s="47">
        <v>340</v>
      </c>
      <c r="Q125" s="47">
        <v>0.48</v>
      </c>
    </row>
    <row r="126" spans="1:17" ht="10.5" customHeight="1" x14ac:dyDescent="0.15">
      <c r="A126" s="38"/>
      <c r="B126" s="38"/>
      <c r="C126" s="84" t="s">
        <v>83</v>
      </c>
      <c r="D126" s="84"/>
      <c r="E126" s="84"/>
      <c r="F126" s="38"/>
      <c r="G126" s="47"/>
      <c r="H126" s="47"/>
      <c r="I126" s="48"/>
      <c r="J126" s="47"/>
      <c r="K126" s="47"/>
      <c r="L126" s="47"/>
      <c r="M126" s="47"/>
      <c r="N126" s="47"/>
      <c r="O126" s="47"/>
      <c r="P126" s="47"/>
      <c r="Q126" s="47"/>
    </row>
    <row r="127" spans="1:17" ht="10.5" customHeight="1" x14ac:dyDescent="0.15">
      <c r="A127" s="38" t="s">
        <v>14</v>
      </c>
      <c r="B127" s="38">
        <v>516</v>
      </c>
      <c r="C127" s="43" t="s">
        <v>73</v>
      </c>
      <c r="D127" s="43"/>
      <c r="E127" s="43"/>
      <c r="F127" s="44">
        <v>40</v>
      </c>
      <c r="G127" s="40">
        <v>0.28000000000000003</v>
      </c>
      <c r="H127" s="40"/>
      <c r="I127" s="39"/>
      <c r="J127" s="40">
        <v>0</v>
      </c>
      <c r="K127" s="40"/>
      <c r="L127" s="40"/>
      <c r="M127" s="40"/>
      <c r="N127" s="40">
        <v>5.8</v>
      </c>
      <c r="O127" s="40"/>
      <c r="P127" s="40">
        <v>24.4</v>
      </c>
      <c r="Q127" s="40">
        <v>0</v>
      </c>
    </row>
    <row r="128" spans="1:17" ht="10.5" customHeight="1" x14ac:dyDescent="0.15">
      <c r="A128" s="38"/>
      <c r="B128" s="38"/>
      <c r="C128" s="84" t="s">
        <v>74</v>
      </c>
      <c r="D128" s="84"/>
      <c r="E128" s="84"/>
      <c r="F128" s="44"/>
      <c r="G128" s="40"/>
      <c r="H128" s="40"/>
      <c r="I128" s="39"/>
      <c r="J128" s="40"/>
      <c r="K128" s="40"/>
      <c r="L128" s="40"/>
      <c r="M128" s="40"/>
      <c r="N128" s="40"/>
      <c r="O128" s="40"/>
      <c r="P128" s="40"/>
      <c r="Q128" s="40"/>
    </row>
    <row r="129" spans="1:17" ht="12" x14ac:dyDescent="0.15">
      <c r="A129" s="38" t="s">
        <v>14</v>
      </c>
      <c r="B129" s="38" t="s">
        <v>16</v>
      </c>
      <c r="C129" s="43" t="s">
        <v>17</v>
      </c>
      <c r="D129" s="43"/>
      <c r="E129" s="43"/>
      <c r="F129" s="38">
        <v>25</v>
      </c>
      <c r="G129" s="47">
        <v>1.88</v>
      </c>
      <c r="H129" s="47"/>
      <c r="I129" s="48"/>
      <c r="J129" s="47">
        <v>0.73</v>
      </c>
      <c r="K129" s="47"/>
      <c r="L129" s="47"/>
      <c r="M129" s="47"/>
      <c r="N129" s="47">
        <v>12.5</v>
      </c>
      <c r="O129" s="47"/>
      <c r="P129" s="47">
        <v>66</v>
      </c>
      <c r="Q129" s="47" t="s">
        <v>18</v>
      </c>
    </row>
    <row r="130" spans="1:17" x14ac:dyDescent="0.15">
      <c r="A130" s="38"/>
      <c r="B130" s="38"/>
      <c r="C130" s="41" t="s">
        <v>19</v>
      </c>
      <c r="D130" s="41"/>
      <c r="E130" s="41"/>
      <c r="F130" s="38"/>
      <c r="G130" s="47"/>
      <c r="H130" s="47"/>
      <c r="I130" s="48"/>
      <c r="J130" s="47"/>
      <c r="K130" s="47"/>
      <c r="L130" s="47"/>
      <c r="M130" s="47"/>
      <c r="N130" s="47"/>
      <c r="O130" s="47"/>
      <c r="P130" s="47"/>
      <c r="Q130" s="47"/>
    </row>
    <row r="131" spans="1:17" ht="12" x14ac:dyDescent="0.15">
      <c r="A131" s="38" t="s">
        <v>14</v>
      </c>
      <c r="B131" s="38" t="s">
        <v>20</v>
      </c>
      <c r="C131" s="43" t="s">
        <v>21</v>
      </c>
      <c r="D131" s="43"/>
      <c r="E131" s="43"/>
      <c r="F131" s="38">
        <v>3</v>
      </c>
      <c r="G131" s="47">
        <v>0.02</v>
      </c>
      <c r="H131" s="47"/>
      <c r="I131" s="48"/>
      <c r="J131" s="47">
        <v>2.48</v>
      </c>
      <c r="K131" s="47"/>
      <c r="L131" s="47"/>
      <c r="M131" s="47"/>
      <c r="N131" s="47">
        <v>0.02</v>
      </c>
      <c r="O131" s="47"/>
      <c r="P131" s="47">
        <v>22.4</v>
      </c>
      <c r="Q131" s="47" t="s">
        <v>18</v>
      </c>
    </row>
    <row r="132" spans="1:17" x14ac:dyDescent="0.15">
      <c r="A132" s="38"/>
      <c r="B132" s="38"/>
      <c r="C132" s="41" t="s">
        <v>23</v>
      </c>
      <c r="D132" s="41"/>
      <c r="E132" s="41"/>
      <c r="F132" s="38"/>
      <c r="G132" s="47"/>
      <c r="H132" s="47"/>
      <c r="I132" s="48"/>
      <c r="J132" s="47"/>
      <c r="K132" s="47"/>
      <c r="L132" s="47"/>
      <c r="M132" s="47"/>
      <c r="N132" s="47"/>
      <c r="O132" s="47"/>
      <c r="P132" s="47"/>
      <c r="Q132" s="47"/>
    </row>
    <row r="133" spans="1:17" ht="12" customHeight="1" x14ac:dyDescent="0.15">
      <c r="A133" s="38">
        <v>2013</v>
      </c>
      <c r="B133" s="38">
        <v>514</v>
      </c>
      <c r="C133" s="52" t="s">
        <v>64</v>
      </c>
      <c r="D133" s="43"/>
      <c r="E133" s="43"/>
      <c r="F133" s="44">
        <v>180</v>
      </c>
      <c r="G133" s="40">
        <v>2.9</v>
      </c>
      <c r="H133" s="40"/>
      <c r="I133" s="39"/>
      <c r="J133" s="40">
        <v>2.4</v>
      </c>
      <c r="K133" s="40"/>
      <c r="L133" s="40"/>
      <c r="M133" s="40"/>
      <c r="N133" s="40">
        <v>14.3</v>
      </c>
      <c r="O133" s="40"/>
      <c r="P133" s="40">
        <v>71</v>
      </c>
      <c r="Q133" s="40">
        <v>1.2</v>
      </c>
    </row>
    <row r="134" spans="1:17" ht="10.5" customHeight="1" x14ac:dyDescent="0.15">
      <c r="A134" s="38"/>
      <c r="B134" s="38"/>
      <c r="C134" s="53" t="s">
        <v>65</v>
      </c>
      <c r="D134" s="41"/>
      <c r="E134" s="41"/>
      <c r="F134" s="44"/>
      <c r="G134" s="40"/>
      <c r="H134" s="40"/>
      <c r="I134" s="39"/>
      <c r="J134" s="40"/>
      <c r="K134" s="40"/>
      <c r="L134" s="40"/>
      <c r="M134" s="40"/>
      <c r="N134" s="40"/>
      <c r="O134" s="40"/>
      <c r="P134" s="40"/>
      <c r="Q134" s="40"/>
    </row>
    <row r="135" spans="1:17" ht="13" x14ac:dyDescent="0.15">
      <c r="A135" s="33" t="s">
        <v>25</v>
      </c>
      <c r="B135" s="33"/>
      <c r="C135" s="33"/>
      <c r="D135" s="33"/>
      <c r="E135" s="33"/>
      <c r="F135" s="2">
        <f>F133+F131+F129+F182</f>
        <v>328</v>
      </c>
      <c r="G135" s="34">
        <f>G133+G131+G129+G182</f>
        <v>24</v>
      </c>
      <c r="H135" s="34"/>
      <c r="I135" s="34">
        <f>J133+J131+J129+J182</f>
        <v>25.77</v>
      </c>
      <c r="J135" s="34"/>
      <c r="K135" s="34"/>
      <c r="L135" s="34"/>
      <c r="M135" s="9"/>
      <c r="N135" s="28">
        <f>N133+N131+N129+N182</f>
        <v>45.94</v>
      </c>
      <c r="O135" s="29"/>
      <c r="P135" s="10">
        <f>P133+P131+P129+P182</f>
        <v>499.4</v>
      </c>
      <c r="Q135" s="10">
        <f>Q133+Q131+Q129+Q182</f>
        <v>1.68</v>
      </c>
    </row>
    <row r="136" spans="1:17" ht="14" x14ac:dyDescent="0.15">
      <c r="A136" s="42" t="s">
        <v>27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</row>
    <row r="137" spans="1:17" ht="12" customHeight="1" x14ac:dyDescent="0.15">
      <c r="A137" s="38" t="s">
        <v>14</v>
      </c>
      <c r="B137" s="38">
        <v>537</v>
      </c>
      <c r="C137" s="52" t="s">
        <v>55</v>
      </c>
      <c r="D137" s="43"/>
      <c r="E137" s="43"/>
      <c r="F137" s="44">
        <v>100</v>
      </c>
      <c r="G137" s="40">
        <v>0.5</v>
      </c>
      <c r="H137" s="40"/>
      <c r="I137" s="39"/>
      <c r="J137" s="40">
        <v>0.1</v>
      </c>
      <c r="K137" s="40"/>
      <c r="L137" s="40"/>
      <c r="M137" s="40"/>
      <c r="N137" s="40">
        <v>10.1</v>
      </c>
      <c r="O137" s="40"/>
      <c r="P137" s="40">
        <v>46</v>
      </c>
      <c r="Q137" s="40">
        <v>2</v>
      </c>
    </row>
    <row r="138" spans="1:17" ht="10.5" customHeight="1" x14ac:dyDescent="0.15">
      <c r="A138" s="38"/>
      <c r="B138" s="38"/>
      <c r="C138" s="41"/>
      <c r="D138" s="41"/>
      <c r="E138" s="41"/>
      <c r="F138" s="44"/>
      <c r="G138" s="40"/>
      <c r="H138" s="40"/>
      <c r="I138" s="39"/>
      <c r="J138" s="40"/>
      <c r="K138" s="40"/>
      <c r="L138" s="40"/>
      <c r="M138" s="40"/>
      <c r="N138" s="40"/>
      <c r="O138" s="40"/>
      <c r="P138" s="40"/>
      <c r="Q138" s="40"/>
    </row>
    <row r="139" spans="1:17" ht="13" x14ac:dyDescent="0.15">
      <c r="A139" s="55" t="s">
        <v>25</v>
      </c>
      <c r="B139" s="55"/>
      <c r="C139" s="55"/>
      <c r="D139" s="55"/>
      <c r="E139" s="55"/>
      <c r="F139" s="1">
        <f>F137</f>
        <v>100</v>
      </c>
      <c r="G139" s="56">
        <f>G137</f>
        <v>0.5</v>
      </c>
      <c r="H139" s="56"/>
      <c r="I139" s="56">
        <f>J137</f>
        <v>0.1</v>
      </c>
      <c r="J139" s="56"/>
      <c r="K139" s="56"/>
      <c r="L139" s="56"/>
      <c r="M139" s="7"/>
      <c r="N139" s="56">
        <f>N137</f>
        <v>10.1</v>
      </c>
      <c r="O139" s="56"/>
      <c r="P139" s="8">
        <f>P137</f>
        <v>46</v>
      </c>
      <c r="Q139" s="8">
        <f>Q137</f>
        <v>2</v>
      </c>
    </row>
    <row r="140" spans="1:17" ht="14" x14ac:dyDescent="0.15">
      <c r="A140" s="42" t="s">
        <v>28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</row>
    <row r="141" spans="1:17" ht="12" customHeight="1" x14ac:dyDescent="0.15">
      <c r="A141" s="38" t="s">
        <v>14</v>
      </c>
      <c r="B141" s="38">
        <v>68</v>
      </c>
      <c r="C141" s="43" t="s">
        <v>85</v>
      </c>
      <c r="D141" s="43"/>
      <c r="E141" s="43"/>
      <c r="F141" s="38">
        <v>45</v>
      </c>
      <c r="G141" s="47">
        <v>2.34</v>
      </c>
      <c r="H141" s="47"/>
      <c r="I141" s="48"/>
      <c r="J141" s="47">
        <v>5.2</v>
      </c>
      <c r="K141" s="47"/>
      <c r="L141" s="47"/>
      <c r="M141" s="47"/>
      <c r="N141" s="47">
        <v>4.6399999999999997</v>
      </c>
      <c r="O141" s="47"/>
      <c r="P141" s="47">
        <v>79.2</v>
      </c>
      <c r="Q141" s="47">
        <v>4</v>
      </c>
    </row>
    <row r="142" spans="1:17" ht="10.5" customHeight="1" x14ac:dyDescent="0.15">
      <c r="A142" s="38"/>
      <c r="B142" s="38"/>
      <c r="C142" s="41" t="s">
        <v>86</v>
      </c>
      <c r="D142" s="41"/>
      <c r="E142" s="41"/>
      <c r="F142" s="38"/>
      <c r="G142" s="47"/>
      <c r="H142" s="47"/>
      <c r="I142" s="48"/>
      <c r="J142" s="47"/>
      <c r="K142" s="47"/>
      <c r="L142" s="47"/>
      <c r="M142" s="47"/>
      <c r="N142" s="47"/>
      <c r="O142" s="47"/>
      <c r="P142" s="47"/>
      <c r="Q142" s="47"/>
    </row>
    <row r="143" spans="1:17" ht="12" customHeight="1" x14ac:dyDescent="0.15">
      <c r="A143" s="22" t="s">
        <v>14</v>
      </c>
      <c r="B143" s="22">
        <v>147</v>
      </c>
      <c r="C143" s="23" t="s">
        <v>79</v>
      </c>
      <c r="D143" s="24"/>
      <c r="E143" s="24"/>
      <c r="F143" s="22">
        <v>150</v>
      </c>
      <c r="G143" s="25">
        <v>1.05</v>
      </c>
      <c r="H143" s="25"/>
      <c r="I143" s="26"/>
      <c r="J143" s="25">
        <v>3</v>
      </c>
      <c r="K143" s="25"/>
      <c r="L143" s="25"/>
      <c r="M143" s="25"/>
      <c r="N143" s="25">
        <v>4.67</v>
      </c>
      <c r="O143" s="25"/>
      <c r="P143" s="25">
        <v>49.8</v>
      </c>
      <c r="Q143" s="25">
        <v>11.09</v>
      </c>
    </row>
    <row r="144" spans="1:17" ht="18" customHeight="1" x14ac:dyDescent="0.15">
      <c r="A144" s="22"/>
      <c r="B144" s="22"/>
      <c r="C144" s="27" t="s">
        <v>77</v>
      </c>
      <c r="D144" s="27"/>
      <c r="E144" s="27"/>
      <c r="F144" s="22"/>
      <c r="G144" s="25"/>
      <c r="H144" s="25"/>
      <c r="I144" s="26"/>
      <c r="J144" s="25"/>
      <c r="K144" s="25"/>
      <c r="L144" s="25"/>
      <c r="M144" s="25"/>
      <c r="N144" s="25"/>
      <c r="O144" s="25"/>
      <c r="P144" s="25"/>
      <c r="Q144" s="25"/>
    </row>
    <row r="145" spans="1:17" ht="18" customHeight="1" x14ac:dyDescent="0.15">
      <c r="A145" s="11" t="s">
        <v>14</v>
      </c>
      <c r="B145" s="11" t="s">
        <v>29</v>
      </c>
      <c r="C145" s="76" t="s">
        <v>30</v>
      </c>
      <c r="D145" s="77"/>
      <c r="E145" s="78"/>
      <c r="F145" s="11">
        <v>6</v>
      </c>
      <c r="G145" s="16">
        <v>0.16</v>
      </c>
      <c r="H145" s="17"/>
      <c r="I145" s="87"/>
      <c r="J145" s="16">
        <v>0.9</v>
      </c>
      <c r="K145" s="20"/>
      <c r="L145" s="20"/>
      <c r="M145" s="17"/>
      <c r="N145" s="16">
        <v>0.22</v>
      </c>
      <c r="O145" s="17"/>
      <c r="P145" s="85">
        <v>9.7200000000000006</v>
      </c>
      <c r="Q145" s="85">
        <v>0.02</v>
      </c>
    </row>
    <row r="146" spans="1:17" ht="18" customHeight="1" x14ac:dyDescent="0.15">
      <c r="A146" s="12"/>
      <c r="B146" s="12"/>
      <c r="C146" s="45" t="s">
        <v>31</v>
      </c>
      <c r="D146" s="41"/>
      <c r="E146" s="46"/>
      <c r="F146" s="12"/>
      <c r="G146" s="18"/>
      <c r="H146" s="19"/>
      <c r="I146" s="87"/>
      <c r="J146" s="18"/>
      <c r="K146" s="21"/>
      <c r="L146" s="21"/>
      <c r="M146" s="19"/>
      <c r="N146" s="18"/>
      <c r="O146" s="19"/>
      <c r="P146" s="86"/>
      <c r="Q146" s="86"/>
    </row>
    <row r="147" spans="1:17" ht="18" customHeight="1" x14ac:dyDescent="0.15">
      <c r="A147" s="11" t="s">
        <v>14</v>
      </c>
      <c r="B147" s="38">
        <v>297</v>
      </c>
      <c r="C147" s="52" t="s">
        <v>68</v>
      </c>
      <c r="D147" s="43"/>
      <c r="E147" s="43"/>
      <c r="F147" s="38">
        <v>100</v>
      </c>
      <c r="G147" s="40">
        <v>3.8</v>
      </c>
      <c r="H147" s="40"/>
      <c r="I147" s="39"/>
      <c r="J147" s="40">
        <v>0.46</v>
      </c>
      <c r="K147" s="40"/>
      <c r="L147" s="40"/>
      <c r="M147" s="40"/>
      <c r="N147" s="40">
        <v>19.5</v>
      </c>
      <c r="O147" s="40"/>
      <c r="P147" s="40">
        <v>97.1</v>
      </c>
      <c r="Q147" s="40">
        <v>0.01</v>
      </c>
    </row>
    <row r="148" spans="1:17" ht="18" customHeight="1" x14ac:dyDescent="0.15">
      <c r="A148" s="12"/>
      <c r="B148" s="38"/>
      <c r="C148" s="53" t="s">
        <v>69</v>
      </c>
      <c r="D148" s="41"/>
      <c r="E148" s="41"/>
      <c r="F148" s="38"/>
      <c r="G148" s="40"/>
      <c r="H148" s="40"/>
      <c r="I148" s="39"/>
      <c r="J148" s="40"/>
      <c r="K148" s="40"/>
      <c r="L148" s="40"/>
      <c r="M148" s="40"/>
      <c r="N148" s="40"/>
      <c r="O148" s="40"/>
      <c r="P148" s="40"/>
      <c r="Q148" s="40"/>
    </row>
    <row r="149" spans="1:17" ht="12" customHeight="1" x14ac:dyDescent="0.15">
      <c r="A149" s="38">
        <v>2021</v>
      </c>
      <c r="B149" s="38">
        <v>347</v>
      </c>
      <c r="C149" s="43" t="s">
        <v>71</v>
      </c>
      <c r="D149" s="43"/>
      <c r="E149" s="43"/>
      <c r="F149" s="38">
        <v>60</v>
      </c>
      <c r="G149" s="47">
        <v>9.1999999999999993</v>
      </c>
      <c r="H149" s="47"/>
      <c r="I149" s="48"/>
      <c r="J149" s="47">
        <v>6.6</v>
      </c>
      <c r="K149" s="47"/>
      <c r="L149" s="47"/>
      <c r="M149" s="47"/>
      <c r="N149" s="47">
        <v>7.8</v>
      </c>
      <c r="O149" s="47"/>
      <c r="P149" s="47">
        <v>128</v>
      </c>
      <c r="Q149" s="47"/>
    </row>
    <row r="150" spans="1:17" ht="10.5" customHeight="1" x14ac:dyDescent="0.15">
      <c r="A150" s="38"/>
      <c r="B150" s="38"/>
      <c r="C150" s="41" t="s">
        <v>72</v>
      </c>
      <c r="D150" s="41"/>
      <c r="E150" s="41"/>
      <c r="F150" s="38"/>
      <c r="G150" s="47"/>
      <c r="H150" s="47"/>
      <c r="I150" s="48"/>
      <c r="J150" s="47"/>
      <c r="K150" s="47"/>
      <c r="L150" s="47"/>
      <c r="M150" s="47"/>
      <c r="N150" s="47"/>
      <c r="O150" s="47"/>
      <c r="P150" s="47"/>
      <c r="Q150" s="47"/>
    </row>
    <row r="151" spans="1:17" ht="12" x14ac:dyDescent="0.15">
      <c r="A151" s="38" t="s">
        <v>14</v>
      </c>
      <c r="B151" s="38" t="s">
        <v>33</v>
      </c>
      <c r="C151" s="43" t="s">
        <v>34</v>
      </c>
      <c r="D151" s="43"/>
      <c r="E151" s="43"/>
      <c r="F151" s="38">
        <v>20</v>
      </c>
      <c r="G151" s="47">
        <v>1.5</v>
      </c>
      <c r="H151" s="47"/>
      <c r="I151" s="48"/>
      <c r="J151" s="47">
        <v>0.16</v>
      </c>
      <c r="K151" s="47"/>
      <c r="L151" s="47"/>
      <c r="M151" s="47"/>
      <c r="N151" s="47">
        <v>9.83</v>
      </c>
      <c r="O151" s="47"/>
      <c r="P151" s="47">
        <v>46.6</v>
      </c>
      <c r="Q151" s="47" t="s">
        <v>18</v>
      </c>
    </row>
    <row r="152" spans="1:17" x14ac:dyDescent="0.15">
      <c r="A152" s="38"/>
      <c r="B152" s="38"/>
      <c r="C152" s="41" t="s">
        <v>57</v>
      </c>
      <c r="D152" s="41"/>
      <c r="E152" s="41"/>
      <c r="F152" s="38"/>
      <c r="G152" s="47"/>
      <c r="H152" s="47"/>
      <c r="I152" s="48"/>
      <c r="J152" s="47"/>
      <c r="K152" s="47"/>
      <c r="L152" s="47"/>
      <c r="M152" s="47"/>
      <c r="N152" s="47"/>
      <c r="O152" s="47"/>
      <c r="P152" s="47"/>
      <c r="Q152" s="47"/>
    </row>
    <row r="153" spans="1:17" ht="12" x14ac:dyDescent="0.15">
      <c r="A153" s="38" t="s">
        <v>14</v>
      </c>
      <c r="B153" s="38" t="s">
        <v>35</v>
      </c>
      <c r="C153" s="43" t="s">
        <v>36</v>
      </c>
      <c r="D153" s="43"/>
      <c r="E153" s="43"/>
      <c r="F153" s="38">
        <v>10</v>
      </c>
      <c r="G153" s="47">
        <v>0.66</v>
      </c>
      <c r="H153" s="47"/>
      <c r="I153" s="48"/>
      <c r="J153" s="47">
        <v>0.1</v>
      </c>
      <c r="K153" s="47"/>
      <c r="L153" s="47"/>
      <c r="M153" s="47"/>
      <c r="N153" s="47">
        <v>3.3</v>
      </c>
      <c r="O153" s="47"/>
      <c r="P153" s="47">
        <v>17.100000000000001</v>
      </c>
      <c r="Q153" s="47" t="s">
        <v>18</v>
      </c>
    </row>
    <row r="154" spans="1:17" x14ac:dyDescent="0.15">
      <c r="A154" s="38"/>
      <c r="B154" s="38"/>
      <c r="C154" s="41" t="s">
        <v>39</v>
      </c>
      <c r="D154" s="41"/>
      <c r="E154" s="41"/>
      <c r="F154" s="38"/>
      <c r="G154" s="47"/>
      <c r="H154" s="47"/>
      <c r="I154" s="48"/>
      <c r="J154" s="47"/>
      <c r="K154" s="47"/>
      <c r="L154" s="47"/>
      <c r="M154" s="47"/>
      <c r="N154" s="47"/>
      <c r="O154" s="47"/>
      <c r="P154" s="47"/>
      <c r="Q154" s="47"/>
    </row>
    <row r="155" spans="1:17" ht="12" customHeight="1" x14ac:dyDescent="0.15">
      <c r="A155" s="38">
        <v>2013</v>
      </c>
      <c r="B155" s="38">
        <v>527</v>
      </c>
      <c r="C155" s="43" t="s">
        <v>58</v>
      </c>
      <c r="D155" s="43"/>
      <c r="E155" s="43"/>
      <c r="F155" s="38" t="s">
        <v>51</v>
      </c>
      <c r="G155" s="47">
        <v>0.38</v>
      </c>
      <c r="H155" s="47"/>
      <c r="I155" s="48"/>
      <c r="J155" s="47">
        <v>0</v>
      </c>
      <c r="K155" s="47"/>
      <c r="L155" s="47"/>
      <c r="M155" s="47"/>
      <c r="N155" s="47">
        <v>20.3</v>
      </c>
      <c r="O155" s="47"/>
      <c r="P155" s="47">
        <v>82.5</v>
      </c>
      <c r="Q155" s="47">
        <v>0.4</v>
      </c>
    </row>
    <row r="156" spans="1:17" ht="10.5" customHeight="1" x14ac:dyDescent="0.15">
      <c r="A156" s="38"/>
      <c r="B156" s="38"/>
      <c r="C156" s="41" t="s">
        <v>59</v>
      </c>
      <c r="D156" s="41"/>
      <c r="E156" s="41"/>
      <c r="F156" s="38"/>
      <c r="G156" s="47"/>
      <c r="H156" s="47"/>
      <c r="I156" s="48"/>
      <c r="J156" s="47"/>
      <c r="K156" s="47"/>
      <c r="L156" s="47"/>
      <c r="M156" s="47"/>
      <c r="N156" s="47"/>
      <c r="O156" s="47"/>
      <c r="P156" s="47"/>
      <c r="Q156" s="47"/>
    </row>
    <row r="157" spans="1:17" ht="13" x14ac:dyDescent="0.15">
      <c r="A157" s="33" t="s">
        <v>25</v>
      </c>
      <c r="B157" s="33"/>
      <c r="C157" s="33"/>
      <c r="D157" s="33"/>
      <c r="E157" s="33"/>
      <c r="F157" s="2">
        <f>F155+F153+F151+F149+F147+F145+F143+F141</f>
        <v>541</v>
      </c>
      <c r="G157" s="34">
        <f>G155+G153+G151+G149+G147+G145+G143+G141</f>
        <v>19.09</v>
      </c>
      <c r="H157" s="34"/>
      <c r="I157" s="34">
        <f>J155+J153+J151+J149+J147+J145+J143+J141</f>
        <v>16.419999999999998</v>
      </c>
      <c r="J157" s="34"/>
      <c r="K157" s="34"/>
      <c r="L157" s="34"/>
      <c r="M157" s="9"/>
      <c r="N157" s="34">
        <f>N155+N153+N151+N149+N147+N145+N143+N141</f>
        <v>70.259999999999991</v>
      </c>
      <c r="O157" s="34"/>
      <c r="P157" s="10">
        <f>P155+P153+P151+P149+P147+P145+P143+P141</f>
        <v>510.02</v>
      </c>
      <c r="Q157" s="10">
        <f>Q155+Q153+Q151+Q149+Q147+Q143+Q141</f>
        <v>15.5</v>
      </c>
    </row>
    <row r="158" spans="1:17" ht="14" x14ac:dyDescent="0.15">
      <c r="A158" s="42" t="s">
        <v>40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1:17" ht="12" customHeight="1" x14ac:dyDescent="0.15">
      <c r="A159" s="38">
        <v>2013</v>
      </c>
      <c r="B159" s="38">
        <v>507</v>
      </c>
      <c r="C159" s="52" t="s">
        <v>41</v>
      </c>
      <c r="D159" s="43"/>
      <c r="E159" s="43"/>
      <c r="F159" s="44">
        <v>150</v>
      </c>
      <c r="G159" s="40">
        <v>1.5</v>
      </c>
      <c r="H159" s="40"/>
      <c r="I159" s="39"/>
      <c r="J159" s="40">
        <v>1.3</v>
      </c>
      <c r="K159" s="40"/>
      <c r="L159" s="40"/>
      <c r="M159" s="40"/>
      <c r="N159" s="40">
        <v>17.399999999999999</v>
      </c>
      <c r="O159" s="40"/>
      <c r="P159" s="40">
        <v>87</v>
      </c>
      <c r="Q159" s="40">
        <v>1.3</v>
      </c>
    </row>
    <row r="160" spans="1:17" ht="10.5" customHeight="1" x14ac:dyDescent="0.15">
      <c r="A160" s="38"/>
      <c r="B160" s="38"/>
      <c r="C160" s="53" t="s">
        <v>54</v>
      </c>
      <c r="D160" s="41"/>
      <c r="E160" s="41"/>
      <c r="F160" s="44"/>
      <c r="G160" s="40"/>
      <c r="H160" s="40"/>
      <c r="I160" s="39"/>
      <c r="J160" s="40"/>
      <c r="K160" s="40"/>
      <c r="L160" s="40"/>
      <c r="M160" s="40"/>
      <c r="N160" s="40"/>
      <c r="O160" s="40"/>
      <c r="P160" s="40"/>
      <c r="Q160" s="40"/>
    </row>
    <row r="161" spans="1:17" ht="12" customHeight="1" x14ac:dyDescent="0.15">
      <c r="A161" s="38" t="s">
        <v>24</v>
      </c>
      <c r="B161" s="38" t="s">
        <v>42</v>
      </c>
      <c r="C161" s="43" t="s">
        <v>80</v>
      </c>
      <c r="D161" s="43"/>
      <c r="E161" s="43"/>
      <c r="F161" s="38" t="s">
        <v>38</v>
      </c>
      <c r="G161" s="47" t="s">
        <v>43</v>
      </c>
      <c r="H161" s="47"/>
      <c r="I161" s="48"/>
      <c r="J161" s="47" t="s">
        <v>44</v>
      </c>
      <c r="K161" s="47"/>
      <c r="L161" s="47"/>
      <c r="M161" s="47"/>
      <c r="N161" s="47" t="s">
        <v>45</v>
      </c>
      <c r="O161" s="47"/>
      <c r="P161" s="47"/>
      <c r="Q161" s="47" t="s">
        <v>18</v>
      </c>
    </row>
    <row r="162" spans="1:17" ht="10.5" customHeight="1" x14ac:dyDescent="0.15">
      <c r="A162" s="38"/>
      <c r="B162" s="38"/>
      <c r="C162" s="41"/>
      <c r="D162" s="41"/>
      <c r="E162" s="41"/>
      <c r="F162" s="38"/>
      <c r="G162" s="47"/>
      <c r="H162" s="47"/>
      <c r="I162" s="48"/>
      <c r="J162" s="47"/>
      <c r="K162" s="47"/>
      <c r="L162" s="47"/>
      <c r="M162" s="47"/>
      <c r="N162" s="47"/>
      <c r="O162" s="47"/>
      <c r="P162" s="47"/>
      <c r="Q162" s="47"/>
    </row>
    <row r="163" spans="1:17" ht="13" x14ac:dyDescent="0.15">
      <c r="A163" s="33" t="s">
        <v>25</v>
      </c>
      <c r="B163" s="33"/>
      <c r="C163" s="33"/>
      <c r="D163" s="33"/>
      <c r="E163" s="33"/>
      <c r="F163" s="2">
        <f>F161+F159</f>
        <v>190</v>
      </c>
      <c r="G163" s="34">
        <f>G161+G159</f>
        <v>4.8</v>
      </c>
      <c r="H163" s="34"/>
      <c r="I163" s="34">
        <f>J161+J159</f>
        <v>4.5</v>
      </c>
      <c r="J163" s="34"/>
      <c r="K163" s="34"/>
      <c r="L163" s="34"/>
      <c r="M163" s="9"/>
      <c r="N163" s="34">
        <f>N161+N159</f>
        <v>41.599999999999994</v>
      </c>
      <c r="O163" s="34"/>
      <c r="P163" s="10">
        <f>P161+P159</f>
        <v>87</v>
      </c>
      <c r="Q163" s="10">
        <f>Q161+Q159</f>
        <v>1.3</v>
      </c>
    </row>
    <row r="164" spans="1:17" ht="14" x14ac:dyDescent="0.15">
      <c r="A164" s="42" t="s">
        <v>46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</row>
    <row r="165" spans="1:17" ht="12" customHeight="1" x14ac:dyDescent="0.15">
      <c r="A165" s="38" t="s">
        <v>14</v>
      </c>
      <c r="B165" s="38">
        <v>274</v>
      </c>
      <c r="C165" s="43" t="s">
        <v>78</v>
      </c>
      <c r="D165" s="43"/>
      <c r="E165" s="43"/>
      <c r="F165" s="38">
        <v>200</v>
      </c>
      <c r="G165" s="47">
        <v>5.54</v>
      </c>
      <c r="H165" s="47"/>
      <c r="I165" s="48"/>
      <c r="J165" s="47">
        <v>8.6199999999999992</v>
      </c>
      <c r="K165" s="47"/>
      <c r="L165" s="47"/>
      <c r="M165" s="47"/>
      <c r="N165" s="47">
        <v>32.4</v>
      </c>
      <c r="O165" s="47"/>
      <c r="P165" s="47">
        <v>229</v>
      </c>
      <c r="Q165" s="47">
        <v>1.54</v>
      </c>
    </row>
    <row r="166" spans="1:17" ht="10.5" customHeight="1" x14ac:dyDescent="0.15">
      <c r="A166" s="38"/>
      <c r="B166" s="38"/>
      <c r="C166" s="84" t="s">
        <v>70</v>
      </c>
      <c r="D166" s="84"/>
      <c r="E166" s="84"/>
      <c r="F166" s="38"/>
      <c r="G166" s="47"/>
      <c r="H166" s="47"/>
      <c r="I166" s="48"/>
      <c r="J166" s="47"/>
      <c r="K166" s="47"/>
      <c r="L166" s="47"/>
      <c r="M166" s="47"/>
      <c r="N166" s="47"/>
      <c r="O166" s="47"/>
      <c r="P166" s="47"/>
      <c r="Q166" s="47"/>
    </row>
    <row r="167" spans="1:17" ht="12" x14ac:dyDescent="0.15">
      <c r="A167" s="38" t="s">
        <v>14</v>
      </c>
      <c r="B167" s="38" t="s">
        <v>16</v>
      </c>
      <c r="C167" s="43" t="s">
        <v>17</v>
      </c>
      <c r="D167" s="43"/>
      <c r="E167" s="43"/>
      <c r="F167" s="38">
        <v>20</v>
      </c>
      <c r="G167" s="47">
        <v>1.5</v>
      </c>
      <c r="H167" s="47"/>
      <c r="I167" s="48"/>
      <c r="J167" s="47">
        <v>0.5</v>
      </c>
      <c r="K167" s="47"/>
      <c r="L167" s="47"/>
      <c r="M167" s="47"/>
      <c r="N167" s="47">
        <v>10.3</v>
      </c>
      <c r="O167" s="47"/>
      <c r="P167" s="47">
        <v>52</v>
      </c>
      <c r="Q167" s="47" t="s">
        <v>18</v>
      </c>
    </row>
    <row r="168" spans="1:17" x14ac:dyDescent="0.15">
      <c r="A168" s="38"/>
      <c r="B168" s="38"/>
      <c r="C168" s="41" t="s">
        <v>19</v>
      </c>
      <c r="D168" s="41"/>
      <c r="E168" s="41"/>
      <c r="F168" s="38"/>
      <c r="G168" s="47"/>
      <c r="H168" s="47"/>
      <c r="I168" s="48"/>
      <c r="J168" s="47"/>
      <c r="K168" s="47"/>
      <c r="L168" s="47"/>
      <c r="M168" s="47"/>
      <c r="N168" s="47"/>
      <c r="O168" s="47"/>
      <c r="P168" s="47"/>
      <c r="Q168" s="47"/>
    </row>
    <row r="169" spans="1:17" ht="12" customHeight="1" x14ac:dyDescent="0.15">
      <c r="A169" s="38">
        <v>2013</v>
      </c>
      <c r="B169" s="38" t="s">
        <v>47</v>
      </c>
      <c r="C169" s="43" t="s">
        <v>48</v>
      </c>
      <c r="D169" s="43"/>
      <c r="E169" s="43"/>
      <c r="F169" s="38">
        <v>180</v>
      </c>
      <c r="G169" s="47">
        <v>1.3</v>
      </c>
      <c r="H169" s="47"/>
      <c r="I169" s="48"/>
      <c r="J169" s="47">
        <v>0</v>
      </c>
      <c r="K169" s="47"/>
      <c r="L169" s="47"/>
      <c r="M169" s="47"/>
      <c r="N169" s="47">
        <v>26</v>
      </c>
      <c r="O169" s="47"/>
      <c r="P169" s="47">
        <v>110</v>
      </c>
      <c r="Q169" s="47" t="s">
        <v>18</v>
      </c>
    </row>
    <row r="170" spans="1:17" ht="10.5" customHeight="1" x14ac:dyDescent="0.15">
      <c r="A170" s="38"/>
      <c r="B170" s="38"/>
      <c r="C170" s="41" t="s">
        <v>49</v>
      </c>
      <c r="D170" s="41"/>
      <c r="E170" s="41"/>
      <c r="F170" s="38"/>
      <c r="G170" s="47"/>
      <c r="H170" s="47"/>
      <c r="I170" s="48"/>
      <c r="J170" s="47"/>
      <c r="K170" s="47"/>
      <c r="L170" s="47"/>
      <c r="M170" s="47"/>
      <c r="N170" s="47"/>
      <c r="O170" s="47"/>
      <c r="P170" s="47"/>
      <c r="Q170" s="47"/>
    </row>
    <row r="171" spans="1:17" ht="13" x14ac:dyDescent="0.15">
      <c r="A171" s="33" t="s">
        <v>25</v>
      </c>
      <c r="B171" s="33"/>
      <c r="C171" s="33"/>
      <c r="D171" s="33"/>
      <c r="E171" s="33"/>
      <c r="F171" s="2">
        <f>F169+F167+F165</f>
        <v>400</v>
      </c>
      <c r="G171" s="34">
        <f>G169+G167+G165</f>
        <v>8.34</v>
      </c>
      <c r="H171" s="34"/>
      <c r="I171" s="34">
        <f>J169+J167+J165</f>
        <v>9.1199999999999992</v>
      </c>
      <c r="J171" s="34"/>
      <c r="K171" s="34"/>
      <c r="L171" s="34"/>
      <c r="M171" s="9"/>
      <c r="N171" s="34">
        <f>N169+N167+N165</f>
        <v>68.699999999999989</v>
      </c>
      <c r="O171" s="34"/>
      <c r="P171" s="10">
        <f>P169+P167+P165</f>
        <v>391</v>
      </c>
      <c r="Q171" s="10">
        <f>Q169+Q167+Q165</f>
        <v>1.54</v>
      </c>
    </row>
    <row r="172" spans="1:17" ht="13" x14ac:dyDescent="0.15">
      <c r="A172" s="35" t="s">
        <v>60</v>
      </c>
      <c r="B172" s="36"/>
      <c r="C172" s="36"/>
      <c r="D172" s="36"/>
      <c r="E172" s="37"/>
      <c r="F172" s="4">
        <f>F171+F163+F157+F139+F135</f>
        <v>1559</v>
      </c>
      <c r="G172" s="34">
        <f>G171+G163+G157+G139+G135</f>
        <v>56.730000000000004</v>
      </c>
      <c r="H172" s="34"/>
      <c r="I172" s="34">
        <f>I171+I163+I157+I139+I135</f>
        <v>55.91</v>
      </c>
      <c r="J172" s="34"/>
      <c r="K172" s="34"/>
      <c r="L172" s="34"/>
      <c r="M172" s="9"/>
      <c r="N172" s="34">
        <f>N171+N163+N157+N139+N135</f>
        <v>236.59999999999997</v>
      </c>
      <c r="O172" s="34"/>
      <c r="P172" s="3">
        <f>P171+P163+P157+P139+P135</f>
        <v>1533.42</v>
      </c>
      <c r="Q172" s="3">
        <f>Q171+Q163+Q157+Q139+Q135</f>
        <v>22.02</v>
      </c>
    </row>
    <row r="174" spans="1:17" ht="23" x14ac:dyDescent="0.15">
      <c r="E174" s="49" t="s">
        <v>2</v>
      </c>
      <c r="F174" s="49"/>
      <c r="G174" s="49"/>
    </row>
    <row r="175" spans="1:17" ht="16" x14ac:dyDescent="0.15">
      <c r="D175" s="50">
        <f>D7</f>
        <v>46142</v>
      </c>
      <c r="E175" s="50"/>
      <c r="F175" s="50"/>
      <c r="G175" s="50"/>
      <c r="H175" s="50"/>
      <c r="I175" s="50"/>
      <c r="J175" s="50"/>
    </row>
    <row r="177" spans="1:17" ht="18" x14ac:dyDescent="0.15">
      <c r="B177" s="51" t="s">
        <v>63</v>
      </c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</row>
    <row r="179" spans="1:17" ht="12" x14ac:dyDescent="0.15">
      <c r="A179" s="54" t="s">
        <v>3</v>
      </c>
      <c r="B179" s="54" t="s">
        <v>4</v>
      </c>
      <c r="C179" s="54" t="s">
        <v>5</v>
      </c>
      <c r="D179" s="54"/>
      <c r="E179" s="54"/>
      <c r="F179" s="54" t="s">
        <v>6</v>
      </c>
      <c r="G179" s="54" t="s">
        <v>7</v>
      </c>
      <c r="H179" s="54"/>
      <c r="I179" s="54"/>
      <c r="J179" s="54"/>
      <c r="K179" s="54"/>
      <c r="L179" s="54"/>
      <c r="M179" s="54"/>
      <c r="N179" s="54"/>
      <c r="O179" s="54" t="s">
        <v>8</v>
      </c>
      <c r="P179" s="54"/>
      <c r="Q179" s="54" t="s">
        <v>9</v>
      </c>
    </row>
    <row r="180" spans="1:17" ht="12" x14ac:dyDescent="0.15">
      <c r="A180" s="54"/>
      <c r="B180" s="54"/>
      <c r="C180" s="54"/>
      <c r="D180" s="54"/>
      <c r="E180" s="54"/>
      <c r="F180" s="54"/>
      <c r="G180" s="54" t="s">
        <v>10</v>
      </c>
      <c r="H180" s="54"/>
      <c r="I180" s="54" t="s">
        <v>11</v>
      </c>
      <c r="J180" s="54"/>
      <c r="K180" s="54"/>
      <c r="L180" s="54"/>
      <c r="M180" s="54" t="s">
        <v>12</v>
      </c>
      <c r="N180" s="54"/>
      <c r="O180" s="54"/>
      <c r="P180" s="54"/>
      <c r="Q180" s="54"/>
    </row>
    <row r="181" spans="1:17" ht="14" x14ac:dyDescent="0.15">
      <c r="A181" s="42" t="s">
        <v>13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</row>
    <row r="182" spans="1:17" ht="12" customHeight="1" x14ac:dyDescent="0.15">
      <c r="A182" s="38" t="s">
        <v>14</v>
      </c>
      <c r="B182" s="38">
        <v>319</v>
      </c>
      <c r="C182" s="43" t="s">
        <v>81</v>
      </c>
      <c r="D182" s="43"/>
      <c r="E182" s="43"/>
      <c r="F182" s="38">
        <v>120</v>
      </c>
      <c r="G182" s="47">
        <v>19.2</v>
      </c>
      <c r="H182" s="47"/>
      <c r="I182" s="48"/>
      <c r="J182" s="47">
        <v>20.16</v>
      </c>
      <c r="K182" s="47"/>
      <c r="L182" s="47"/>
      <c r="M182" s="47"/>
      <c r="N182" s="47">
        <v>19.12</v>
      </c>
      <c r="O182" s="47"/>
      <c r="P182" s="47">
        <v>340</v>
      </c>
      <c r="Q182" s="47">
        <v>0.48</v>
      </c>
    </row>
    <row r="183" spans="1:17" ht="10.5" customHeight="1" x14ac:dyDescent="0.15">
      <c r="A183" s="38"/>
      <c r="B183" s="38"/>
      <c r="C183" s="84" t="s">
        <v>82</v>
      </c>
      <c r="D183" s="84"/>
      <c r="E183" s="84"/>
      <c r="F183" s="38"/>
      <c r="G183" s="47"/>
      <c r="H183" s="47"/>
      <c r="I183" s="48"/>
      <c r="J183" s="47"/>
      <c r="K183" s="47"/>
      <c r="L183" s="47"/>
      <c r="M183" s="47"/>
      <c r="N183" s="47"/>
      <c r="O183" s="47"/>
      <c r="P183" s="47"/>
      <c r="Q183" s="47"/>
    </row>
    <row r="184" spans="1:17" ht="10.5" customHeight="1" x14ac:dyDescent="0.15">
      <c r="A184" s="38" t="s">
        <v>14</v>
      </c>
      <c r="B184" s="38">
        <v>516</v>
      </c>
      <c r="C184" s="43" t="s">
        <v>73</v>
      </c>
      <c r="D184" s="43"/>
      <c r="E184" s="43"/>
      <c r="F184" s="44">
        <v>40</v>
      </c>
      <c r="G184" s="40">
        <v>0.28000000000000003</v>
      </c>
      <c r="H184" s="40"/>
      <c r="I184" s="39"/>
      <c r="J184" s="40">
        <v>0</v>
      </c>
      <c r="K184" s="40"/>
      <c r="L184" s="40"/>
      <c r="M184" s="40"/>
      <c r="N184" s="40">
        <v>5.8</v>
      </c>
      <c r="O184" s="40"/>
      <c r="P184" s="40">
        <v>24.4</v>
      </c>
      <c r="Q184" s="40">
        <v>0</v>
      </c>
    </row>
    <row r="185" spans="1:17" ht="10.5" customHeight="1" x14ac:dyDescent="0.15">
      <c r="A185" s="38"/>
      <c r="B185" s="38"/>
      <c r="C185" s="84" t="s">
        <v>74</v>
      </c>
      <c r="D185" s="84"/>
      <c r="E185" s="84"/>
      <c r="F185" s="44"/>
      <c r="G185" s="40"/>
      <c r="H185" s="40"/>
      <c r="I185" s="39"/>
      <c r="J185" s="40"/>
      <c r="K185" s="40"/>
      <c r="L185" s="40"/>
      <c r="M185" s="40"/>
      <c r="N185" s="40"/>
      <c r="O185" s="40"/>
      <c r="P185" s="40"/>
      <c r="Q185" s="40"/>
    </row>
    <row r="186" spans="1:17" ht="12" customHeight="1" x14ac:dyDescent="0.15">
      <c r="A186" s="38" t="s">
        <v>14</v>
      </c>
      <c r="B186" s="38" t="s">
        <v>16</v>
      </c>
      <c r="C186" s="43" t="s">
        <v>17</v>
      </c>
      <c r="D186" s="43"/>
      <c r="E186" s="43"/>
      <c r="F186" s="38">
        <v>25</v>
      </c>
      <c r="G186" s="47">
        <v>1.88</v>
      </c>
      <c r="H186" s="47"/>
      <c r="I186" s="48"/>
      <c r="J186" s="47">
        <v>0.73</v>
      </c>
      <c r="K186" s="47"/>
      <c r="L186" s="47"/>
      <c r="M186" s="47"/>
      <c r="N186" s="47">
        <v>12.5</v>
      </c>
      <c r="O186" s="47"/>
      <c r="P186" s="47">
        <v>66</v>
      </c>
      <c r="Q186" s="47" t="s">
        <v>18</v>
      </c>
    </row>
    <row r="187" spans="1:17" ht="10.5" customHeight="1" x14ac:dyDescent="0.15">
      <c r="A187" s="38"/>
      <c r="B187" s="38"/>
      <c r="C187" s="41" t="s">
        <v>19</v>
      </c>
      <c r="D187" s="41"/>
      <c r="E187" s="41"/>
      <c r="F187" s="38"/>
      <c r="G187" s="47"/>
      <c r="H187" s="47"/>
      <c r="I187" s="48"/>
      <c r="J187" s="47"/>
      <c r="K187" s="47"/>
      <c r="L187" s="47"/>
      <c r="M187" s="47"/>
      <c r="N187" s="47"/>
      <c r="O187" s="47"/>
      <c r="P187" s="47"/>
      <c r="Q187" s="47"/>
    </row>
    <row r="188" spans="1:17" ht="12" customHeight="1" x14ac:dyDescent="0.15">
      <c r="A188" s="38" t="s">
        <v>14</v>
      </c>
      <c r="B188" s="38" t="s">
        <v>20</v>
      </c>
      <c r="C188" s="43" t="s">
        <v>21</v>
      </c>
      <c r="D188" s="43"/>
      <c r="E188" s="43"/>
      <c r="F188" s="38">
        <v>3</v>
      </c>
      <c r="G188" s="47">
        <v>0.02</v>
      </c>
      <c r="H188" s="47"/>
      <c r="I188" s="48"/>
      <c r="J188" s="47">
        <v>2.48</v>
      </c>
      <c r="K188" s="47"/>
      <c r="L188" s="47"/>
      <c r="M188" s="47"/>
      <c r="N188" s="47">
        <v>0.02</v>
      </c>
      <c r="O188" s="47"/>
      <c r="P188" s="47">
        <v>22.4</v>
      </c>
      <c r="Q188" s="47" t="s">
        <v>18</v>
      </c>
    </row>
    <row r="189" spans="1:17" ht="10.5" customHeight="1" x14ac:dyDescent="0.15">
      <c r="A189" s="38"/>
      <c r="B189" s="38"/>
      <c r="C189" s="41" t="s">
        <v>23</v>
      </c>
      <c r="D189" s="41"/>
      <c r="E189" s="41"/>
      <c r="F189" s="38"/>
      <c r="G189" s="47"/>
      <c r="H189" s="47"/>
      <c r="I189" s="48"/>
      <c r="J189" s="47"/>
      <c r="K189" s="47"/>
      <c r="L189" s="47"/>
      <c r="M189" s="47"/>
      <c r="N189" s="47"/>
      <c r="O189" s="47"/>
      <c r="P189" s="47"/>
      <c r="Q189" s="47"/>
    </row>
    <row r="190" spans="1:17" ht="12" customHeight="1" x14ac:dyDescent="0.15">
      <c r="A190" s="38">
        <v>2013</v>
      </c>
      <c r="B190" s="38">
        <v>514</v>
      </c>
      <c r="C190" s="52" t="s">
        <v>64</v>
      </c>
      <c r="D190" s="43"/>
      <c r="E190" s="43"/>
      <c r="F190" s="44">
        <v>180</v>
      </c>
      <c r="G190" s="40">
        <v>2.9</v>
      </c>
      <c r="H190" s="40"/>
      <c r="I190" s="39"/>
      <c r="J190" s="40">
        <v>2.4</v>
      </c>
      <c r="K190" s="40"/>
      <c r="L190" s="40"/>
      <c r="M190" s="40"/>
      <c r="N190" s="40">
        <v>14.3</v>
      </c>
      <c r="O190" s="40"/>
      <c r="P190" s="40">
        <v>71</v>
      </c>
      <c r="Q190" s="40">
        <v>1.2</v>
      </c>
    </row>
    <row r="191" spans="1:17" ht="10.5" customHeight="1" x14ac:dyDescent="0.15">
      <c r="A191" s="38"/>
      <c r="B191" s="38"/>
      <c r="C191" s="53" t="s">
        <v>65</v>
      </c>
      <c r="D191" s="41"/>
      <c r="E191" s="41"/>
      <c r="F191" s="44"/>
      <c r="G191" s="40"/>
      <c r="H191" s="40"/>
      <c r="I191" s="39"/>
      <c r="J191" s="40"/>
      <c r="K191" s="40"/>
      <c r="L191" s="40"/>
      <c r="M191" s="40"/>
      <c r="N191" s="40"/>
      <c r="O191" s="40"/>
      <c r="P191" s="40"/>
      <c r="Q191" s="40"/>
    </row>
    <row r="192" spans="1:17" ht="13" x14ac:dyDescent="0.15">
      <c r="A192" s="33" t="s">
        <v>25</v>
      </c>
      <c r="B192" s="33"/>
      <c r="C192" s="33"/>
      <c r="D192" s="33"/>
      <c r="E192" s="33"/>
      <c r="F192" s="2">
        <f>F190+F188+F186+F184+F182</f>
        <v>368</v>
      </c>
      <c r="G192" s="34">
        <f>G190+G188+G186+G184+G182</f>
        <v>24.28</v>
      </c>
      <c r="H192" s="34"/>
      <c r="I192" s="34">
        <f>J190+J188+J186+J184+J182</f>
        <v>25.77</v>
      </c>
      <c r="J192" s="34"/>
      <c r="K192" s="34"/>
      <c r="L192" s="34"/>
      <c r="M192" s="9"/>
      <c r="N192" s="28">
        <f>N190+N188+N186+N184+N182</f>
        <v>51.739999999999995</v>
      </c>
      <c r="O192" s="29"/>
      <c r="P192" s="10">
        <f>P190+P188+P186+P184+P182</f>
        <v>523.79999999999995</v>
      </c>
      <c r="Q192" s="3">
        <f>Q190+Q188+Q186+Q184+Q182</f>
        <v>1.68</v>
      </c>
    </row>
    <row r="193" spans="1:17" ht="14" x14ac:dyDescent="0.15">
      <c r="A193" s="42" t="s">
        <v>27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</row>
    <row r="194" spans="1:17" ht="12" customHeight="1" x14ac:dyDescent="0.15">
      <c r="A194" s="38" t="s">
        <v>14</v>
      </c>
      <c r="B194" s="38">
        <v>537</v>
      </c>
      <c r="C194" s="52" t="s">
        <v>55</v>
      </c>
      <c r="D194" s="43"/>
      <c r="E194" s="43"/>
      <c r="F194" s="44">
        <v>100</v>
      </c>
      <c r="G194" s="40">
        <v>0.5</v>
      </c>
      <c r="H194" s="40"/>
      <c r="I194" s="39"/>
      <c r="J194" s="40">
        <v>0.1</v>
      </c>
      <c r="K194" s="40"/>
      <c r="L194" s="40"/>
      <c r="M194" s="40"/>
      <c r="N194" s="40">
        <v>10.1</v>
      </c>
      <c r="O194" s="40"/>
      <c r="P194" s="40">
        <v>46</v>
      </c>
      <c r="Q194" s="40">
        <v>2</v>
      </c>
    </row>
    <row r="195" spans="1:17" ht="10.5" customHeight="1" x14ac:dyDescent="0.15">
      <c r="A195" s="38"/>
      <c r="B195" s="38"/>
      <c r="C195" s="41"/>
      <c r="D195" s="41"/>
      <c r="E195" s="41"/>
      <c r="F195" s="44"/>
      <c r="G195" s="40"/>
      <c r="H195" s="40"/>
      <c r="I195" s="39"/>
      <c r="J195" s="40"/>
      <c r="K195" s="40"/>
      <c r="L195" s="40"/>
      <c r="M195" s="40"/>
      <c r="N195" s="40"/>
      <c r="O195" s="40"/>
      <c r="P195" s="40"/>
      <c r="Q195" s="40"/>
    </row>
    <row r="196" spans="1:17" ht="13" x14ac:dyDescent="0.15">
      <c r="A196" s="55" t="s">
        <v>25</v>
      </c>
      <c r="B196" s="55"/>
      <c r="C196" s="55"/>
      <c r="D196" s="55"/>
      <c r="E196" s="55"/>
      <c r="F196" s="1">
        <f>F194</f>
        <v>100</v>
      </c>
      <c r="G196" s="56">
        <f>G194</f>
        <v>0.5</v>
      </c>
      <c r="H196" s="56"/>
      <c r="I196" s="56">
        <f>J194</f>
        <v>0.1</v>
      </c>
      <c r="J196" s="56"/>
      <c r="K196" s="56"/>
      <c r="L196" s="56"/>
      <c r="M196" s="7"/>
      <c r="N196" s="56">
        <f>N194</f>
        <v>10.1</v>
      </c>
      <c r="O196" s="56"/>
      <c r="P196" s="8">
        <f>P194</f>
        <v>46</v>
      </c>
      <c r="Q196" s="8">
        <f>Q194</f>
        <v>2</v>
      </c>
    </row>
    <row r="197" spans="1:17" ht="14" x14ac:dyDescent="0.15">
      <c r="A197" s="42" t="s">
        <v>28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</row>
    <row r="198" spans="1:17" ht="12" customHeight="1" x14ac:dyDescent="0.15">
      <c r="A198" s="38" t="s">
        <v>14</v>
      </c>
      <c r="B198" s="38">
        <v>68</v>
      </c>
      <c r="C198" s="43" t="s">
        <v>85</v>
      </c>
      <c r="D198" s="43"/>
      <c r="E198" s="43"/>
      <c r="F198" s="38">
        <v>45</v>
      </c>
      <c r="G198" s="47">
        <v>2.34</v>
      </c>
      <c r="H198" s="47"/>
      <c r="I198" s="48"/>
      <c r="J198" s="47">
        <v>5.2</v>
      </c>
      <c r="K198" s="47"/>
      <c r="L198" s="47"/>
      <c r="M198" s="47"/>
      <c r="N198" s="47">
        <v>4.6399999999999997</v>
      </c>
      <c r="O198" s="47"/>
      <c r="P198" s="47">
        <v>79.2</v>
      </c>
      <c r="Q198" s="47">
        <v>4</v>
      </c>
    </row>
    <row r="199" spans="1:17" ht="10.5" customHeight="1" x14ac:dyDescent="0.15">
      <c r="A199" s="38"/>
      <c r="B199" s="38"/>
      <c r="C199" s="41" t="s">
        <v>86</v>
      </c>
      <c r="D199" s="41"/>
      <c r="E199" s="41"/>
      <c r="F199" s="38"/>
      <c r="G199" s="47"/>
      <c r="H199" s="47"/>
      <c r="I199" s="48"/>
      <c r="J199" s="47"/>
      <c r="K199" s="47"/>
      <c r="L199" s="47"/>
      <c r="M199" s="47"/>
      <c r="N199" s="47"/>
      <c r="O199" s="47"/>
      <c r="P199" s="47"/>
      <c r="Q199" s="47"/>
    </row>
    <row r="200" spans="1:17" ht="12" customHeight="1" x14ac:dyDescent="0.15">
      <c r="A200" s="22" t="s">
        <v>14</v>
      </c>
      <c r="B200" s="22">
        <v>147</v>
      </c>
      <c r="C200" s="23" t="s">
        <v>79</v>
      </c>
      <c r="D200" s="24"/>
      <c r="E200" s="24"/>
      <c r="F200" s="22">
        <v>150</v>
      </c>
      <c r="G200" s="25">
        <v>1.05</v>
      </c>
      <c r="H200" s="25"/>
      <c r="I200" s="26"/>
      <c r="J200" s="25">
        <v>3</v>
      </c>
      <c r="K200" s="25"/>
      <c r="L200" s="25"/>
      <c r="M200" s="25"/>
      <c r="N200" s="25">
        <v>4.67</v>
      </c>
      <c r="O200" s="25"/>
      <c r="P200" s="25">
        <v>49.8</v>
      </c>
      <c r="Q200" s="25">
        <v>11.09</v>
      </c>
    </row>
    <row r="201" spans="1:17" ht="10.5" customHeight="1" x14ac:dyDescent="0.15">
      <c r="A201" s="22"/>
      <c r="B201" s="22"/>
      <c r="C201" s="27" t="s">
        <v>77</v>
      </c>
      <c r="D201" s="27"/>
      <c r="E201" s="27"/>
      <c r="F201" s="22"/>
      <c r="G201" s="25"/>
      <c r="H201" s="25"/>
      <c r="I201" s="26"/>
      <c r="J201" s="25"/>
      <c r="K201" s="25"/>
      <c r="L201" s="25"/>
      <c r="M201" s="25"/>
      <c r="N201" s="25"/>
      <c r="O201" s="25"/>
      <c r="P201" s="25"/>
      <c r="Q201" s="25"/>
    </row>
    <row r="202" spans="1:17" ht="10.5" customHeight="1" x14ac:dyDescent="0.15">
      <c r="A202" s="11" t="s">
        <v>14</v>
      </c>
      <c r="B202" s="11" t="s">
        <v>29</v>
      </c>
      <c r="C202" s="76" t="s">
        <v>30</v>
      </c>
      <c r="D202" s="77"/>
      <c r="E202" s="78"/>
      <c r="F202" s="11">
        <v>6</v>
      </c>
      <c r="G202" s="16">
        <v>0.16</v>
      </c>
      <c r="H202" s="17"/>
      <c r="I202" s="87"/>
      <c r="J202" s="16">
        <v>0.9</v>
      </c>
      <c r="K202" s="20"/>
      <c r="L202" s="20"/>
      <c r="M202" s="17"/>
      <c r="N202" s="16">
        <v>0.22</v>
      </c>
      <c r="O202" s="17"/>
      <c r="P202" s="85">
        <v>9.7200000000000006</v>
      </c>
      <c r="Q202" s="85">
        <v>0.02</v>
      </c>
    </row>
    <row r="203" spans="1:17" ht="10.5" customHeight="1" x14ac:dyDescent="0.15">
      <c r="A203" s="12"/>
      <c r="B203" s="12"/>
      <c r="C203" s="45" t="s">
        <v>31</v>
      </c>
      <c r="D203" s="41"/>
      <c r="E203" s="46"/>
      <c r="F203" s="12"/>
      <c r="G203" s="18"/>
      <c r="H203" s="19"/>
      <c r="I203" s="87"/>
      <c r="J203" s="18"/>
      <c r="K203" s="21"/>
      <c r="L203" s="21"/>
      <c r="M203" s="19"/>
      <c r="N203" s="18"/>
      <c r="O203" s="19"/>
      <c r="P203" s="86"/>
      <c r="Q203" s="86"/>
    </row>
    <row r="204" spans="1:17" ht="10.5" customHeight="1" x14ac:dyDescent="0.15">
      <c r="A204" s="11" t="s">
        <v>14</v>
      </c>
      <c r="B204" s="38">
        <v>297</v>
      </c>
      <c r="C204" s="52" t="s">
        <v>68</v>
      </c>
      <c r="D204" s="43"/>
      <c r="E204" s="43"/>
      <c r="F204" s="38">
        <v>100</v>
      </c>
      <c r="G204" s="40">
        <v>3.8</v>
      </c>
      <c r="H204" s="40"/>
      <c r="I204" s="39"/>
      <c r="J204" s="40">
        <v>0.46</v>
      </c>
      <c r="K204" s="40"/>
      <c r="L204" s="40"/>
      <c r="M204" s="40"/>
      <c r="N204" s="40">
        <v>19.5</v>
      </c>
      <c r="O204" s="40"/>
      <c r="P204" s="40">
        <v>97.1</v>
      </c>
      <c r="Q204" s="40">
        <v>0.01</v>
      </c>
    </row>
    <row r="205" spans="1:17" ht="10.5" customHeight="1" x14ac:dyDescent="0.15">
      <c r="A205" s="12"/>
      <c r="B205" s="38"/>
      <c r="C205" s="53" t="s">
        <v>69</v>
      </c>
      <c r="D205" s="41"/>
      <c r="E205" s="41"/>
      <c r="F205" s="38"/>
      <c r="G205" s="40"/>
      <c r="H205" s="40"/>
      <c r="I205" s="39"/>
      <c r="J205" s="40"/>
      <c r="K205" s="40"/>
      <c r="L205" s="40"/>
      <c r="M205" s="40"/>
      <c r="N205" s="40"/>
      <c r="O205" s="40"/>
      <c r="P205" s="40"/>
      <c r="Q205" s="40"/>
    </row>
    <row r="206" spans="1:17" ht="10.5" customHeight="1" x14ac:dyDescent="0.15">
      <c r="A206" s="38">
        <v>2021</v>
      </c>
      <c r="B206" s="38">
        <v>347</v>
      </c>
      <c r="C206" s="43" t="s">
        <v>71</v>
      </c>
      <c r="D206" s="43"/>
      <c r="E206" s="43"/>
      <c r="F206" s="38">
        <v>60</v>
      </c>
      <c r="G206" s="47">
        <v>9.1999999999999993</v>
      </c>
      <c r="H206" s="47"/>
      <c r="I206" s="48"/>
      <c r="J206" s="47">
        <v>6.6</v>
      </c>
      <c r="K206" s="47"/>
      <c r="L206" s="47"/>
      <c r="M206" s="47"/>
      <c r="N206" s="47">
        <v>7.8</v>
      </c>
      <c r="O206" s="47"/>
      <c r="P206" s="47">
        <v>128</v>
      </c>
      <c r="Q206" s="47"/>
    </row>
    <row r="207" spans="1:17" ht="10.5" customHeight="1" x14ac:dyDescent="0.15">
      <c r="A207" s="38"/>
      <c r="B207" s="38"/>
      <c r="C207" s="41" t="s">
        <v>72</v>
      </c>
      <c r="D207" s="41"/>
      <c r="E207" s="41"/>
      <c r="F207" s="38"/>
      <c r="G207" s="47"/>
      <c r="H207" s="47"/>
      <c r="I207" s="48"/>
      <c r="J207" s="47"/>
      <c r="K207" s="47"/>
      <c r="L207" s="47"/>
      <c r="M207" s="47"/>
      <c r="N207" s="47"/>
      <c r="O207" s="47"/>
      <c r="P207" s="47"/>
      <c r="Q207" s="47"/>
    </row>
    <row r="208" spans="1:17" ht="10.5" customHeight="1" x14ac:dyDescent="0.15">
      <c r="A208" s="38" t="s">
        <v>14</v>
      </c>
      <c r="B208" s="38" t="s">
        <v>33</v>
      </c>
      <c r="C208" s="43" t="s">
        <v>34</v>
      </c>
      <c r="D208" s="43"/>
      <c r="E208" s="43"/>
      <c r="F208" s="38">
        <v>20</v>
      </c>
      <c r="G208" s="47">
        <v>1.5</v>
      </c>
      <c r="H208" s="47"/>
      <c r="I208" s="48"/>
      <c r="J208" s="47">
        <v>0.16</v>
      </c>
      <c r="K208" s="47"/>
      <c r="L208" s="47"/>
      <c r="M208" s="47"/>
      <c r="N208" s="47">
        <v>9.83</v>
      </c>
      <c r="O208" s="47"/>
      <c r="P208" s="47">
        <v>46.6</v>
      </c>
      <c r="Q208" s="47" t="s">
        <v>18</v>
      </c>
    </row>
    <row r="209" spans="1:17" ht="10.5" customHeight="1" x14ac:dyDescent="0.15">
      <c r="A209" s="38"/>
      <c r="B209" s="38"/>
      <c r="C209" s="41" t="s">
        <v>57</v>
      </c>
      <c r="D209" s="41"/>
      <c r="E209" s="41"/>
      <c r="F209" s="38"/>
      <c r="G209" s="47"/>
      <c r="H209" s="47"/>
      <c r="I209" s="48"/>
      <c r="J209" s="47"/>
      <c r="K209" s="47"/>
      <c r="L209" s="47"/>
      <c r="M209" s="47"/>
      <c r="N209" s="47"/>
      <c r="O209" s="47"/>
      <c r="P209" s="47"/>
      <c r="Q209" s="47"/>
    </row>
    <row r="210" spans="1:17" ht="12" customHeight="1" x14ac:dyDescent="0.15">
      <c r="A210" s="38" t="s">
        <v>14</v>
      </c>
      <c r="B210" s="38" t="s">
        <v>35</v>
      </c>
      <c r="C210" s="43" t="s">
        <v>36</v>
      </c>
      <c r="D210" s="43"/>
      <c r="E210" s="43"/>
      <c r="F210" s="38">
        <v>10</v>
      </c>
      <c r="G210" s="47">
        <v>0.66</v>
      </c>
      <c r="H210" s="47"/>
      <c r="I210" s="48"/>
      <c r="J210" s="47">
        <v>0.1</v>
      </c>
      <c r="K210" s="47"/>
      <c r="L210" s="47"/>
      <c r="M210" s="47"/>
      <c r="N210" s="47">
        <v>3.3</v>
      </c>
      <c r="O210" s="47"/>
      <c r="P210" s="47">
        <v>17.100000000000001</v>
      </c>
      <c r="Q210" s="47" t="s">
        <v>18</v>
      </c>
    </row>
    <row r="211" spans="1:17" ht="10.5" customHeight="1" x14ac:dyDescent="0.15">
      <c r="A211" s="38"/>
      <c r="B211" s="38"/>
      <c r="C211" s="41" t="s">
        <v>39</v>
      </c>
      <c r="D211" s="41"/>
      <c r="E211" s="41"/>
      <c r="F211" s="38"/>
      <c r="G211" s="47"/>
      <c r="H211" s="47"/>
      <c r="I211" s="48"/>
      <c r="J211" s="47"/>
      <c r="K211" s="47"/>
      <c r="L211" s="47"/>
      <c r="M211" s="47"/>
      <c r="N211" s="47"/>
      <c r="O211" s="47"/>
      <c r="P211" s="47"/>
      <c r="Q211" s="47"/>
    </row>
    <row r="212" spans="1:17" ht="12" customHeight="1" x14ac:dyDescent="0.15">
      <c r="A212" s="38">
        <v>2013</v>
      </c>
      <c r="B212" s="38">
        <v>527</v>
      </c>
      <c r="C212" s="43" t="s">
        <v>58</v>
      </c>
      <c r="D212" s="43"/>
      <c r="E212" s="43"/>
      <c r="F212" s="38" t="s">
        <v>51</v>
      </c>
      <c r="G212" s="47">
        <v>0.38</v>
      </c>
      <c r="H212" s="47"/>
      <c r="I212" s="48"/>
      <c r="J212" s="47">
        <v>0</v>
      </c>
      <c r="K212" s="47"/>
      <c r="L212" s="47"/>
      <c r="M212" s="47"/>
      <c r="N212" s="47">
        <v>20.3</v>
      </c>
      <c r="O212" s="47"/>
      <c r="P212" s="47">
        <v>82.5</v>
      </c>
      <c r="Q212" s="47">
        <v>0.4</v>
      </c>
    </row>
    <row r="213" spans="1:17" ht="10.5" customHeight="1" x14ac:dyDescent="0.15">
      <c r="A213" s="38"/>
      <c r="B213" s="38"/>
      <c r="C213" s="41" t="s">
        <v>59</v>
      </c>
      <c r="D213" s="41"/>
      <c r="E213" s="41"/>
      <c r="F213" s="38"/>
      <c r="G213" s="47"/>
      <c r="H213" s="47"/>
      <c r="I213" s="48"/>
      <c r="J213" s="47"/>
      <c r="K213" s="47"/>
      <c r="L213" s="47"/>
      <c r="M213" s="47"/>
      <c r="N213" s="47"/>
      <c r="O213" s="47"/>
      <c r="P213" s="47"/>
      <c r="Q213" s="47"/>
    </row>
    <row r="214" spans="1:17" ht="13" x14ac:dyDescent="0.15">
      <c r="A214" s="33" t="s">
        <v>25</v>
      </c>
      <c r="B214" s="33"/>
      <c r="C214" s="33"/>
      <c r="D214" s="33"/>
      <c r="E214" s="33"/>
      <c r="F214" s="2">
        <f>F212+F210+F208+F206+F204+F200+F198</f>
        <v>535</v>
      </c>
      <c r="G214" s="34">
        <f>G212+G210+G208+G206+G204+G200+G198</f>
        <v>18.93</v>
      </c>
      <c r="H214" s="34"/>
      <c r="I214" s="34">
        <f>J212+J210+J208+J206+J204+J200+J198</f>
        <v>15.52</v>
      </c>
      <c r="J214" s="34"/>
      <c r="K214" s="34"/>
      <c r="L214" s="34"/>
      <c r="M214" s="9"/>
      <c r="N214" s="34">
        <f>N212+N210+N208+N206+N204+N200+N198</f>
        <v>70.039999999999992</v>
      </c>
      <c r="O214" s="34"/>
      <c r="P214" s="10">
        <f>P212+P210+P208+P206+P204+P200+P198</f>
        <v>500.29999999999995</v>
      </c>
      <c r="Q214" s="10">
        <f>Q212+Q210+Q208+Q206+Q204+Q200+Q198</f>
        <v>15.5</v>
      </c>
    </row>
    <row r="215" spans="1:17" ht="14" x14ac:dyDescent="0.15">
      <c r="A215" s="42" t="s">
        <v>40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</row>
    <row r="216" spans="1:17" ht="12" customHeight="1" x14ac:dyDescent="0.15">
      <c r="A216" s="38">
        <v>2013</v>
      </c>
      <c r="B216" s="38">
        <v>507</v>
      </c>
      <c r="C216" s="52" t="s">
        <v>41</v>
      </c>
      <c r="D216" s="43"/>
      <c r="E216" s="43"/>
      <c r="F216" s="44">
        <v>150</v>
      </c>
      <c r="G216" s="40">
        <v>1.5</v>
      </c>
      <c r="H216" s="40"/>
      <c r="I216" s="39"/>
      <c r="J216" s="40">
        <v>1.3</v>
      </c>
      <c r="K216" s="40"/>
      <c r="L216" s="40"/>
      <c r="M216" s="40"/>
      <c r="N216" s="40">
        <v>17.399999999999999</v>
      </c>
      <c r="O216" s="40"/>
      <c r="P216" s="40">
        <v>87</v>
      </c>
      <c r="Q216" s="40">
        <v>1.3</v>
      </c>
    </row>
    <row r="217" spans="1:17" ht="10.5" customHeight="1" x14ac:dyDescent="0.15">
      <c r="A217" s="38"/>
      <c r="B217" s="38"/>
      <c r="C217" s="53" t="s">
        <v>54</v>
      </c>
      <c r="D217" s="41"/>
      <c r="E217" s="41"/>
      <c r="F217" s="44"/>
      <c r="G217" s="40"/>
      <c r="H217" s="40"/>
      <c r="I217" s="39"/>
      <c r="J217" s="40"/>
      <c r="K217" s="40"/>
      <c r="L217" s="40"/>
      <c r="M217" s="40"/>
      <c r="N217" s="40"/>
      <c r="O217" s="40"/>
      <c r="P217" s="40"/>
      <c r="Q217" s="40"/>
    </row>
    <row r="218" spans="1:17" ht="12" customHeight="1" x14ac:dyDescent="0.15">
      <c r="A218" s="38" t="s">
        <v>24</v>
      </c>
      <c r="B218" s="38" t="s">
        <v>42</v>
      </c>
      <c r="C218" s="43" t="s">
        <v>80</v>
      </c>
      <c r="D218" s="43"/>
      <c r="E218" s="43"/>
      <c r="F218" s="38" t="s">
        <v>38</v>
      </c>
      <c r="G218" s="47" t="s">
        <v>43</v>
      </c>
      <c r="H218" s="47"/>
      <c r="I218" s="48"/>
      <c r="J218" s="47" t="s">
        <v>44</v>
      </c>
      <c r="K218" s="47"/>
      <c r="L218" s="47"/>
      <c r="M218" s="47"/>
      <c r="N218" s="47" t="s">
        <v>45</v>
      </c>
      <c r="O218" s="47"/>
      <c r="P218" s="47"/>
      <c r="Q218" s="47" t="s">
        <v>18</v>
      </c>
    </row>
    <row r="219" spans="1:17" ht="10.5" customHeight="1" x14ac:dyDescent="0.15">
      <c r="A219" s="38"/>
      <c r="B219" s="38"/>
      <c r="C219" s="41"/>
      <c r="D219" s="41"/>
      <c r="E219" s="41"/>
      <c r="F219" s="38"/>
      <c r="G219" s="47"/>
      <c r="H219" s="47"/>
      <c r="I219" s="48"/>
      <c r="J219" s="47"/>
      <c r="K219" s="47"/>
      <c r="L219" s="47"/>
      <c r="M219" s="47"/>
      <c r="N219" s="47"/>
      <c r="O219" s="47"/>
      <c r="P219" s="47"/>
      <c r="Q219" s="47"/>
    </row>
    <row r="220" spans="1:17" ht="13" x14ac:dyDescent="0.15">
      <c r="A220" s="33" t="s">
        <v>25</v>
      </c>
      <c r="B220" s="33"/>
      <c r="C220" s="33"/>
      <c r="D220" s="33"/>
      <c r="E220" s="33"/>
      <c r="F220" s="2">
        <f>F218+F216</f>
        <v>190</v>
      </c>
      <c r="G220" s="34">
        <f>G218+G216</f>
        <v>4.8</v>
      </c>
      <c r="H220" s="34"/>
      <c r="I220" s="34">
        <f>J218+J216</f>
        <v>4.5</v>
      </c>
      <c r="J220" s="34"/>
      <c r="K220" s="34"/>
      <c r="L220" s="34"/>
      <c r="M220" s="9"/>
      <c r="N220" s="34">
        <f>N218+N216</f>
        <v>41.599999999999994</v>
      </c>
      <c r="O220" s="34"/>
      <c r="P220" s="10">
        <f>P218+P216</f>
        <v>87</v>
      </c>
      <c r="Q220" s="10">
        <f>Q218+Q216</f>
        <v>1.3</v>
      </c>
    </row>
    <row r="221" spans="1:17" ht="13" x14ac:dyDescent="0.15">
      <c r="A221" s="35" t="s">
        <v>60</v>
      </c>
      <c r="B221" s="36"/>
      <c r="C221" s="36"/>
      <c r="D221" s="36"/>
      <c r="E221" s="37"/>
      <c r="F221" s="4">
        <f>F220+F214+F196+F192</f>
        <v>1193</v>
      </c>
      <c r="G221" s="34">
        <f>G220+G214+G196+G192</f>
        <v>48.510000000000005</v>
      </c>
      <c r="H221" s="34"/>
      <c r="I221" s="34">
        <f>I214+I196+I192</f>
        <v>41.39</v>
      </c>
      <c r="J221" s="34"/>
      <c r="K221" s="34"/>
      <c r="L221" s="34"/>
      <c r="M221" s="9"/>
      <c r="N221" s="34">
        <f>N214+N196+N192</f>
        <v>131.88</v>
      </c>
      <c r="O221" s="34"/>
      <c r="P221" s="3">
        <f>P214+P196+P192</f>
        <v>1070.0999999999999</v>
      </c>
      <c r="Q221" s="3">
        <f>Q220+Q214+Q196+Q192</f>
        <v>20.48</v>
      </c>
    </row>
  </sheetData>
  <mergeCells count="938"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I149:I150"/>
    <mergeCell ref="I151:I152"/>
    <mergeCell ref="J151:M152"/>
    <mergeCell ref="N151:O152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J145:M146"/>
    <mergeCell ref="N145:O146"/>
    <mergeCell ref="P145:P146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A151:A152"/>
    <mergeCell ref="B151:B152"/>
    <mergeCell ref="C151:E151"/>
    <mergeCell ref="F151:F152"/>
    <mergeCell ref="G151:H152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34:M35"/>
    <mergeCell ref="N34:O35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I48:I49"/>
    <mergeCell ref="J48:M49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I20:I21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B22:B23"/>
    <mergeCell ref="C22:E22"/>
    <mergeCell ref="F22:F23"/>
    <mergeCell ref="G22:H23"/>
    <mergeCell ref="I22:I23"/>
    <mergeCell ref="Q26:Q27"/>
    <mergeCell ref="C27:E27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40:A41"/>
    <mergeCell ref="B40:B41"/>
    <mergeCell ref="C40:E40"/>
    <mergeCell ref="F40:F41"/>
    <mergeCell ref="G40:H41"/>
    <mergeCell ref="N36:O37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B48:B49"/>
    <mergeCell ref="C48:E48"/>
    <mergeCell ref="F48:F49"/>
    <mergeCell ref="G48:H49"/>
    <mergeCell ref="J50:M51"/>
    <mergeCell ref="N50:O51"/>
    <mergeCell ref="P50:P51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A73:A74"/>
    <mergeCell ref="B73:B74"/>
    <mergeCell ref="C73:E74"/>
    <mergeCell ref="F73:F74"/>
    <mergeCell ref="G73:N73"/>
    <mergeCell ref="O73:P74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J78:M79"/>
    <mergeCell ref="N78:O79"/>
    <mergeCell ref="P78:P79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N94:O95"/>
    <mergeCell ref="P94:P95"/>
    <mergeCell ref="A96:A97"/>
    <mergeCell ref="B96:B97"/>
    <mergeCell ref="C96:E96"/>
    <mergeCell ref="F96:F97"/>
    <mergeCell ref="G96:H97"/>
    <mergeCell ref="I96:I97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2:B11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Q137:Q138"/>
    <mergeCell ref="C138:E138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I155:I156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O179:P180"/>
    <mergeCell ref="A172:E172"/>
    <mergeCell ref="G172:H172"/>
    <mergeCell ref="I172:L172"/>
    <mergeCell ref="N172:O172"/>
    <mergeCell ref="E174:G174"/>
    <mergeCell ref="D175:J175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I188:I189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I186:I187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B190:B191"/>
    <mergeCell ref="C190:E190"/>
    <mergeCell ref="F190:F191"/>
    <mergeCell ref="G190:H191"/>
    <mergeCell ref="I190:I191"/>
    <mergeCell ref="Q194:Q195"/>
    <mergeCell ref="C195:E195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A208:A209"/>
    <mergeCell ref="B208:B209"/>
    <mergeCell ref="C208:E208"/>
    <mergeCell ref="F208:F209"/>
    <mergeCell ref="G208:H209"/>
    <mergeCell ref="N204:O205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I208:I209"/>
    <mergeCell ref="J208:M209"/>
    <mergeCell ref="N208:O209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I212:I213"/>
    <mergeCell ref="J212:M213"/>
    <mergeCell ref="N212:O213"/>
    <mergeCell ref="P212:P213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I216:I217"/>
    <mergeCell ref="J216:M217"/>
    <mergeCell ref="N216:O217"/>
    <mergeCell ref="P216:P217"/>
    <mergeCell ref="Q216:Q217"/>
    <mergeCell ref="C217:E217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A221:E221"/>
    <mergeCell ref="G221:H221"/>
    <mergeCell ref="I221:L221"/>
    <mergeCell ref="N221:O221"/>
    <mergeCell ref="J218:M219"/>
    <mergeCell ref="N218:O219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F218:F219"/>
    <mergeCell ref="G218:H219"/>
    <mergeCell ref="I218:I219"/>
    <mergeCell ref="I182:I183"/>
    <mergeCell ref="J182:M183"/>
    <mergeCell ref="N182:O183"/>
    <mergeCell ref="P182:P183"/>
    <mergeCell ref="Q182:Q183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2026-06-16T17:39:59Z</dcterms:modified>
</cp:coreProperties>
</file>