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B849C9F-9B31-4040-A03D-7146895A40EE}" xr6:coauthVersionLast="47" xr6:coauthVersionMax="47" xr10:uidLastSave="{00000000-0000-0000-0000-000000000000}"/>
  <bookViews>
    <workbookView xWindow="680" yWindow="1100" windowWidth="27840" windowHeight="16240" xr2:uid="{B62A4E40-33CB-E74E-90A3-CD2ED321CC88}"/>
  </bookViews>
  <sheets>
    <sheet name="13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<sst xmlns="http://schemas.openxmlformats.org/spreadsheetml/2006/main" count="309" uniqueCount="78">
  <si>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</si>
  <si>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</si>
  <si>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</si>
  <si>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</si>
  <si>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</si>
  <si>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</si>
  <si>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</si>
  <si>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</si>
  <si>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</si>
  <si>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</si>
  <si>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</si>
  <si>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</si>
  <si>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</si>
  <si>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</si>
  <si>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</si>
  <si>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</si>
  <si>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</si>
  <si>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</si>
  <si>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молоко свежее, масло сливочное, мука пшеничная, соль йодированная)</t>
  </si>
  <si>
    <t>СЛОЖНЫЙ ГАРНИР</t>
  </si>
  <si>
    <t>(говядина, соль йодированная, масло сливочное)</t>
  </si>
  <si>
    <t>КОТЛЕТА ГОВЯДИНЫ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</si>
  <si>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</si>
  <si>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</si>
  <si>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</si>
  <si>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</si>
  <si>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СОЛЁНЫЙ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</si>
  <si>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</si>
  <si>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</si>
  <si>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</si>
  <si>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</si>
  <si>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</si>
  <si>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</si>
  <si>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</si>
  <si>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</si>
  <si>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</si>
  <si>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</si>
  <si>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</si>
  <si>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</si>
  <si>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</si>
  <si>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</si>
  <si>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</si>
  <si>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</si>
  <si>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</si>
  <si>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</si>
  <si>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</si>
  <si>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</si>
  <si>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</si>
  <si>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</si>
  <si>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</si>
  <si>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</si>
  <si>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</si>
  <si>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</si>
  <si>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</si>
  <si>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</si>
  <si>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</si>
  <si>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</si>
  <si>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</si>
  <si>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</si>
  <si>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</si>
  <si>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</si>
  <si>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КОТЛЕТА ИЗ ГОВЯДИНЫ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</si>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</sst>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614748BA-E904-424F-B970-BC08F42737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296E-A9B9-AD4E-90D9-CC87A1EEF9E5}">
  <dimension ref="A1:R213"/>
  <sheetViews>
    <sheetView tabSelected="1" topLeftCell="A37" workbookViewId="0">
      <selection activeCell="C18" sqref="C18:E1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0" t="s">
        <v>76</v>
      </c>
      <c r="M1" s="70"/>
      <c r="N1" s="70"/>
      <c r="O1" s="70"/>
      <c r="P1" s="70"/>
      <c r="Q1" s="70"/>
      <c r="R1" s="7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73</v>
      </c>
      <c r="M5" s="12"/>
      <c r="N5" s="12"/>
      <c r="O5" s="12"/>
      <c r="P5" s="12"/>
      <c r="Q5" s="12"/>
      <c r="R5" s="12"/>
    </row>
    <row r="6" spans="1:18" ht="18" customHeight="1" x14ac:dyDescent="0.15">
      <c r="E6" s="62" t="s">
        <v>54</v>
      </c>
      <c r="F6" s="62"/>
      <c r="G6" s="62"/>
    </row>
    <row r="7" spans="1:18" ht="14" customHeight="1" x14ac:dyDescent="0.15">
      <c r="D7" s="61">
        <v>46125</v>
      </c>
      <c r="E7" s="61"/>
      <c r="F7" s="61"/>
      <c r="G7" s="61"/>
      <c r="H7" s="61"/>
      <c r="I7" s="61"/>
      <c r="J7" s="61"/>
    </row>
    <row r="8" spans="1:18" ht="7.25" customHeight="1" x14ac:dyDescent="0.15"/>
    <row r="9" spans="1:18" ht="18" customHeight="1" x14ac:dyDescent="0.15">
      <c r="B9" s="60" t="s">
        <v>77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</row>
    <row r="10" spans="1:18" ht="7.25" customHeight="1" x14ac:dyDescent="0.15"/>
    <row r="11" spans="1:18" ht="25.5" customHeight="1" x14ac:dyDescent="0.15">
      <c r="A11" s="65" t="s">
        <v>52</v>
      </c>
      <c r="B11" s="65" t="s">
        <v>51</v>
      </c>
      <c r="C11" s="65" t="s">
        <v>50</v>
      </c>
      <c r="D11" s="65"/>
      <c r="E11" s="65"/>
      <c r="F11" s="65" t="s">
        <v>49</v>
      </c>
      <c r="G11" s="65" t="s">
        <v>48</v>
      </c>
      <c r="H11" s="65"/>
      <c r="I11" s="65"/>
      <c r="J11" s="65"/>
      <c r="K11" s="65"/>
      <c r="L11" s="65"/>
      <c r="M11" s="65"/>
      <c r="N11" s="65"/>
      <c r="O11" s="65" t="s">
        <v>47</v>
      </c>
      <c r="P11" s="65"/>
      <c r="Q11" s="65" t="s">
        <v>46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45</v>
      </c>
      <c r="H12" s="65"/>
      <c r="I12" s="65" t="s">
        <v>44</v>
      </c>
      <c r="J12" s="65"/>
      <c r="K12" s="65"/>
      <c r="L12" s="65"/>
      <c r="M12" s="65" t="s">
        <v>43</v>
      </c>
      <c r="N12" s="65"/>
      <c r="O12" s="65"/>
      <c r="P12" s="65"/>
      <c r="Q12" s="65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71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5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4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5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9">
        <v>2013</v>
      </c>
      <c r="B28" s="19">
        <v>112</v>
      </c>
      <c r="C28" s="21" t="s">
        <v>26</v>
      </c>
      <c r="D28" s="21"/>
      <c r="E28" s="21"/>
      <c r="F28" s="19">
        <v>30</v>
      </c>
      <c r="G28" s="17">
        <v>0.24</v>
      </c>
      <c r="H28" s="17"/>
      <c r="I28" s="18"/>
      <c r="J28" s="17">
        <v>0.03</v>
      </c>
      <c r="K28" s="17"/>
      <c r="L28" s="17"/>
      <c r="M28" s="17"/>
      <c r="N28" s="17">
        <v>0.75</v>
      </c>
      <c r="O28" s="17"/>
      <c r="P28" s="17">
        <v>4.2</v>
      </c>
      <c r="Q28" s="17">
        <v>3</v>
      </c>
    </row>
    <row r="29" spans="1:17" ht="17" customHeight="1" x14ac:dyDescent="0.15">
      <c r="A29" s="19"/>
      <c r="B29" s="19"/>
      <c r="C29" s="22"/>
      <c r="D29" s="22"/>
      <c r="E29" s="22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14</v>
      </c>
      <c r="B30" s="19">
        <v>151</v>
      </c>
      <c r="C30" s="21" t="s">
        <v>25</v>
      </c>
      <c r="D30" s="21"/>
      <c r="E30" s="21"/>
      <c r="F30" s="19" t="s">
        <v>68</v>
      </c>
      <c r="G30" s="17">
        <v>0.96</v>
      </c>
      <c r="H30" s="17"/>
      <c r="I30" s="18"/>
      <c r="J30" s="17">
        <v>2.08</v>
      </c>
      <c r="K30" s="17"/>
      <c r="L30" s="17"/>
      <c r="M30" s="17"/>
      <c r="N30" s="17">
        <v>7.02</v>
      </c>
      <c r="O30" s="17"/>
      <c r="P30" s="17">
        <v>50.6</v>
      </c>
      <c r="Q30" s="17">
        <v>4.5999999999999996</v>
      </c>
    </row>
    <row r="31" spans="1:17" ht="18.75" customHeight="1" x14ac:dyDescent="0.15">
      <c r="A31" s="19"/>
      <c r="B31" s="19"/>
      <c r="C31" s="20" t="s">
        <v>67</v>
      </c>
      <c r="D31" s="20"/>
      <c r="E31" s="20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8.75" customHeight="1" x14ac:dyDescent="0.15">
      <c r="A32" s="19" t="s">
        <v>14</v>
      </c>
      <c r="B32" s="19">
        <v>178</v>
      </c>
      <c r="C32" s="21" t="s">
        <v>23</v>
      </c>
      <c r="D32" s="21"/>
      <c r="E32" s="21"/>
      <c r="F32" s="19">
        <v>20</v>
      </c>
      <c r="G32" s="17">
        <v>1.17</v>
      </c>
      <c r="H32" s="17"/>
      <c r="I32" s="18"/>
      <c r="J32" s="17">
        <v>1.1000000000000001</v>
      </c>
      <c r="K32" s="17"/>
      <c r="L32" s="17"/>
      <c r="M32" s="17"/>
      <c r="N32" s="17">
        <v>0.08</v>
      </c>
      <c r="O32" s="17"/>
      <c r="P32" s="17">
        <v>33.799999999999997</v>
      </c>
      <c r="Q32" s="17">
        <v>0.47</v>
      </c>
    </row>
    <row r="33" spans="1:17" ht="18.7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440</v>
      </c>
      <c r="C34" s="15" t="s">
        <v>19</v>
      </c>
      <c r="D34" s="15"/>
      <c r="E34" s="15"/>
      <c r="F34" s="13">
        <v>150</v>
      </c>
      <c r="G34" s="11">
        <v>3.1</v>
      </c>
      <c r="H34" s="11"/>
      <c r="I34" s="12"/>
      <c r="J34" s="11">
        <v>5.7</v>
      </c>
      <c r="K34" s="11"/>
      <c r="L34" s="11"/>
      <c r="M34" s="11"/>
      <c r="N34" s="11">
        <v>31.8</v>
      </c>
      <c r="O34" s="11"/>
      <c r="P34" s="11">
        <v>131</v>
      </c>
      <c r="Q34" s="11">
        <v>15.3</v>
      </c>
    </row>
    <row r="35" spans="1:17" ht="9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61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66</v>
      </c>
      <c r="G40" s="11" t="s">
        <v>65</v>
      </c>
      <c r="H40" s="11"/>
      <c r="I40" s="12"/>
      <c r="J40" s="11" t="s">
        <v>64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695</v>
      </c>
      <c r="G44" s="2">
        <f>G42+G40+G38+G36+G34+G30+G28</f>
        <v>19.350000000000001</v>
      </c>
      <c r="H44" s="2"/>
      <c r="I44" s="2">
        <f>J42+J40+J38+J36+J34+J32+J30+J28</f>
        <v>20.100000000000001</v>
      </c>
      <c r="J44" s="2"/>
      <c r="K44" s="2"/>
      <c r="L44" s="2"/>
      <c r="M44" s="3"/>
      <c r="N44" s="2">
        <f>N42+N40+N38+N36+N34+N30+N28</f>
        <v>90.87</v>
      </c>
      <c r="O44" s="2"/>
      <c r="P44" s="8">
        <f>P42+P40+P38+P36+P34+P30+P28</f>
        <v>553.6</v>
      </c>
      <c r="Q44" s="8">
        <f>Q42+Q40+Q38+Q36+Q34+Q30+Q28</f>
        <v>24.299999999999997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27">
        <f>G48+G46</f>
        <v>13.4</v>
      </c>
      <c r="H50" s="26"/>
      <c r="I50" s="27">
        <f>J48+J46</f>
        <v>12.8</v>
      </c>
      <c r="J50" s="28"/>
      <c r="K50" s="28"/>
      <c r="L50" s="26"/>
      <c r="M50" s="3"/>
      <c r="N50" s="27">
        <f>N48+N46</f>
        <v>44.6</v>
      </c>
      <c r="O50" s="26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45" t="s">
        <v>14</v>
      </c>
      <c r="B52" s="45">
        <v>273</v>
      </c>
      <c r="C52" s="48" t="s">
        <v>59</v>
      </c>
      <c r="D52" s="47"/>
      <c r="E52" s="46"/>
      <c r="F52" s="45">
        <v>200</v>
      </c>
      <c r="G52" s="42">
        <v>7.8</v>
      </c>
      <c r="H52" s="41"/>
      <c r="I52" s="44"/>
      <c r="J52" s="42">
        <v>9.4600000000000009</v>
      </c>
      <c r="K52" s="43"/>
      <c r="L52" s="43"/>
      <c r="M52" s="41"/>
      <c r="N52" s="42">
        <v>35.799999999999997</v>
      </c>
      <c r="O52" s="41"/>
      <c r="P52" s="73">
        <v>283.60000000000002</v>
      </c>
      <c r="Q52" s="73">
        <v>1.46</v>
      </c>
    </row>
    <row r="53" spans="1:18" ht="12" customHeight="1" x14ac:dyDescent="0.15">
      <c r="A53" s="37"/>
      <c r="B53" s="37"/>
      <c r="C53" s="39" t="s">
        <v>58</v>
      </c>
      <c r="D53" s="14"/>
      <c r="E53" s="38"/>
      <c r="F53" s="37"/>
      <c r="G53" s="34"/>
      <c r="H53" s="33"/>
      <c r="I53" s="72"/>
      <c r="J53" s="34"/>
      <c r="K53" s="35"/>
      <c r="L53" s="35"/>
      <c r="M53" s="33"/>
      <c r="N53" s="34"/>
      <c r="O53" s="33"/>
      <c r="P53" s="71"/>
      <c r="Q53" s="71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69" t="s">
        <v>63</v>
      </c>
      <c r="B59" s="68"/>
      <c r="C59" s="67"/>
      <c r="D59" s="67"/>
      <c r="E59" s="66"/>
      <c r="F59" s="9">
        <f>F58+F50+F44+F26+F22</f>
        <v>1875</v>
      </c>
      <c r="G59" s="2">
        <f>G58+G50+G44+G26+G22</f>
        <v>54.410000000000004</v>
      </c>
      <c r="H59" s="2"/>
      <c r="I59" s="2">
        <f>I58+I50+I44+I26+I22</f>
        <v>61.400000000000006</v>
      </c>
      <c r="J59" s="2"/>
      <c r="K59" s="2"/>
      <c r="L59" s="2"/>
      <c r="M59" s="3"/>
      <c r="N59" s="2">
        <f>N58+N50+N44+N26+N22</f>
        <v>272.61</v>
      </c>
      <c r="O59" s="2"/>
      <c r="P59" s="8">
        <f>P58+P50+P44+P26+P22</f>
        <v>1807.2</v>
      </c>
      <c r="Q59" s="8">
        <f>Q58+Q50+Q44+Q26+Q22</f>
        <v>31.509999999999998</v>
      </c>
    </row>
    <row r="61" spans="1:18" ht="12.75" customHeight="1" x14ac:dyDescent="0.15">
      <c r="L61" s="70" t="s">
        <v>76</v>
      </c>
      <c r="M61" s="70"/>
      <c r="N61" s="70"/>
      <c r="O61" s="70"/>
      <c r="P61" s="70"/>
      <c r="Q61" s="70"/>
      <c r="R61" s="70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73</v>
      </c>
      <c r="M65" s="12"/>
      <c r="N65" s="12"/>
      <c r="O65" s="12"/>
      <c r="P65" s="12"/>
      <c r="Q65" s="12"/>
      <c r="R65" s="12"/>
    </row>
    <row r="66" spans="1:18" ht="23" x14ac:dyDescent="0.15">
      <c r="E66" s="62" t="s">
        <v>54</v>
      </c>
      <c r="F66" s="62"/>
      <c r="G66" s="62"/>
    </row>
    <row r="67" spans="1:18" ht="16" x14ac:dyDescent="0.15">
      <c r="D67" s="61">
        <f>D7</f>
        <v>46125</v>
      </c>
      <c r="E67" s="61"/>
      <c r="F67" s="61"/>
      <c r="G67" s="61"/>
      <c r="H67" s="61"/>
      <c r="I67" s="61"/>
      <c r="J67" s="61"/>
    </row>
    <row r="69" spans="1:18" ht="18" x14ac:dyDescent="0.15">
      <c r="B69" s="60" t="s">
        <v>72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1" spans="1:18" ht="12" x14ac:dyDescent="0.15">
      <c r="A71" s="65" t="s">
        <v>52</v>
      </c>
      <c r="B71" s="65" t="s">
        <v>51</v>
      </c>
      <c r="C71" s="65" t="s">
        <v>50</v>
      </c>
      <c r="D71" s="65"/>
      <c r="E71" s="65"/>
      <c r="F71" s="65" t="s">
        <v>49</v>
      </c>
      <c r="G71" s="65" t="s">
        <v>48</v>
      </c>
      <c r="H71" s="65"/>
      <c r="I71" s="65"/>
      <c r="J71" s="65"/>
      <c r="K71" s="65"/>
      <c r="L71" s="65"/>
      <c r="M71" s="65"/>
      <c r="N71" s="65"/>
      <c r="O71" s="65" t="s">
        <v>47</v>
      </c>
      <c r="P71" s="65"/>
      <c r="Q71" s="65" t="s">
        <v>46</v>
      </c>
    </row>
    <row r="72" spans="1:18" ht="12" x14ac:dyDescent="0.15">
      <c r="A72" s="65"/>
      <c r="B72" s="65"/>
      <c r="C72" s="65"/>
      <c r="D72" s="65"/>
      <c r="E72" s="65"/>
      <c r="F72" s="65"/>
      <c r="G72" s="65" t="s">
        <v>45</v>
      </c>
      <c r="H72" s="65"/>
      <c r="I72" s="65" t="s">
        <v>44</v>
      </c>
      <c r="J72" s="65"/>
      <c r="K72" s="65"/>
      <c r="L72" s="65"/>
      <c r="M72" s="65" t="s">
        <v>43</v>
      </c>
      <c r="N72" s="65"/>
      <c r="O72" s="65"/>
      <c r="P72" s="65"/>
      <c r="Q72" s="65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71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5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4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45" t="s">
        <v>14</v>
      </c>
      <c r="B84" s="45">
        <v>538</v>
      </c>
      <c r="C84" s="48" t="s">
        <v>70</v>
      </c>
      <c r="D84" s="47"/>
      <c r="E84" s="46"/>
      <c r="F84" s="45">
        <v>120</v>
      </c>
      <c r="G84" s="42">
        <v>0.42</v>
      </c>
      <c r="H84" s="41"/>
      <c r="I84" s="44"/>
      <c r="J84" s="42">
        <v>0.18</v>
      </c>
      <c r="K84" s="43"/>
      <c r="L84" s="43"/>
      <c r="M84" s="41"/>
      <c r="N84" s="42">
        <v>13.7</v>
      </c>
      <c r="O84" s="41"/>
      <c r="P84" s="40">
        <v>58.2</v>
      </c>
      <c r="Q84" s="40">
        <v>42</v>
      </c>
    </row>
    <row r="85" spans="1:17" ht="10.5" customHeight="1" x14ac:dyDescent="0.15">
      <c r="A85" s="37"/>
      <c r="B85" s="37"/>
      <c r="C85" s="39" t="s">
        <v>69</v>
      </c>
      <c r="D85" s="14"/>
      <c r="E85" s="38"/>
      <c r="F85" s="37"/>
      <c r="G85" s="34"/>
      <c r="H85" s="33"/>
      <c r="I85" s="36"/>
      <c r="J85" s="34"/>
      <c r="K85" s="35"/>
      <c r="L85" s="35"/>
      <c r="M85" s="33"/>
      <c r="N85" s="34"/>
      <c r="O85" s="33"/>
      <c r="P85" s="32"/>
      <c r="Q85" s="32"/>
    </row>
    <row r="86" spans="1:17" ht="12" customHeight="1" x14ac:dyDescent="0.15">
      <c r="A86" s="31" t="s">
        <v>1</v>
      </c>
      <c r="B86" s="30"/>
      <c r="C86" s="30"/>
      <c r="D86" s="30"/>
      <c r="E86" s="29"/>
      <c r="F86" s="9">
        <f>F84</f>
        <v>120</v>
      </c>
      <c r="G86" s="27">
        <f>G84</f>
        <v>0.42</v>
      </c>
      <c r="H86" s="26"/>
      <c r="I86" s="27">
        <f>J84</f>
        <v>0.18</v>
      </c>
      <c r="J86" s="28"/>
      <c r="K86" s="28"/>
      <c r="L86" s="26"/>
      <c r="M86" s="3"/>
      <c r="N86" s="27">
        <f>N84</f>
        <v>13.7</v>
      </c>
      <c r="O86" s="26"/>
      <c r="P86" s="8">
        <f>P84</f>
        <v>58.2</v>
      </c>
      <c r="Q86" s="8">
        <f>Q84</f>
        <v>42</v>
      </c>
    </row>
    <row r="87" spans="1:17" ht="10.5" customHeight="1" x14ac:dyDescent="0.15">
      <c r="A87" s="25" t="s">
        <v>27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3"/>
    </row>
    <row r="88" spans="1:17" ht="12" customHeight="1" x14ac:dyDescent="0.15">
      <c r="A88" s="19">
        <v>2013</v>
      </c>
      <c r="B88" s="19">
        <v>112</v>
      </c>
      <c r="C88" s="21" t="s">
        <v>26</v>
      </c>
      <c r="D88" s="21"/>
      <c r="E88" s="21"/>
      <c r="F88" s="19">
        <v>30</v>
      </c>
      <c r="G88" s="17">
        <v>0.24</v>
      </c>
      <c r="H88" s="17"/>
      <c r="I88" s="18"/>
      <c r="J88" s="17">
        <v>0.03</v>
      </c>
      <c r="K88" s="17"/>
      <c r="L88" s="17"/>
      <c r="M88" s="17"/>
      <c r="N88" s="17">
        <v>0.75</v>
      </c>
      <c r="O88" s="17"/>
      <c r="P88" s="17">
        <v>4.2</v>
      </c>
      <c r="Q88" s="17">
        <v>3</v>
      </c>
    </row>
    <row r="89" spans="1:17" ht="10.5" customHeight="1" x14ac:dyDescent="0.15">
      <c r="A89" s="19"/>
      <c r="B89" s="19"/>
      <c r="C89" s="22"/>
      <c r="D89" s="22"/>
      <c r="E89" s="22"/>
      <c r="F89" s="19"/>
      <c r="G89" s="17"/>
      <c r="H89" s="17"/>
      <c r="I89" s="18"/>
      <c r="J89" s="17"/>
      <c r="K89" s="17"/>
      <c r="L89" s="17"/>
      <c r="M89" s="17"/>
      <c r="N89" s="17"/>
      <c r="O89" s="17"/>
      <c r="P89" s="17"/>
      <c r="Q89" s="17"/>
    </row>
    <row r="90" spans="1:17" ht="12" customHeight="1" x14ac:dyDescent="0.15">
      <c r="A90" s="19" t="s">
        <v>14</v>
      </c>
      <c r="B90" s="19">
        <v>151</v>
      </c>
      <c r="C90" s="21" t="s">
        <v>25</v>
      </c>
      <c r="D90" s="21"/>
      <c r="E90" s="21"/>
      <c r="F90" s="19" t="s">
        <v>68</v>
      </c>
      <c r="G90" s="17">
        <v>0.96</v>
      </c>
      <c r="H90" s="17"/>
      <c r="I90" s="18"/>
      <c r="J90" s="17">
        <v>2.08</v>
      </c>
      <c r="K90" s="17"/>
      <c r="L90" s="17"/>
      <c r="M90" s="17"/>
      <c r="N90" s="17">
        <v>7.02</v>
      </c>
      <c r="O90" s="17"/>
      <c r="P90" s="17">
        <v>50.6</v>
      </c>
      <c r="Q90" s="17">
        <v>4.5999999999999996</v>
      </c>
    </row>
    <row r="91" spans="1:17" ht="10.5" customHeight="1" x14ac:dyDescent="0.15">
      <c r="A91" s="19"/>
      <c r="B91" s="19"/>
      <c r="C91" s="20" t="s">
        <v>67</v>
      </c>
      <c r="D91" s="20"/>
      <c r="E91" s="20"/>
      <c r="F91" s="19"/>
      <c r="G91" s="17"/>
      <c r="H91" s="17"/>
      <c r="I91" s="18"/>
      <c r="J91" s="17"/>
      <c r="K91" s="17"/>
      <c r="L91" s="17"/>
      <c r="M91" s="17"/>
      <c r="N91" s="17"/>
      <c r="O91" s="17"/>
      <c r="P91" s="17"/>
      <c r="Q91" s="17"/>
    </row>
    <row r="92" spans="1:17" ht="10.5" customHeight="1" x14ac:dyDescent="0.15">
      <c r="A92" s="19" t="s">
        <v>14</v>
      </c>
      <c r="B92" s="19">
        <v>178</v>
      </c>
      <c r="C92" s="21" t="s">
        <v>23</v>
      </c>
      <c r="D92" s="21"/>
      <c r="E92" s="21"/>
      <c r="F92" s="19">
        <v>20</v>
      </c>
      <c r="G92" s="17">
        <v>1.17</v>
      </c>
      <c r="H92" s="17"/>
      <c r="I92" s="18"/>
      <c r="J92" s="17">
        <v>1.1000000000000001</v>
      </c>
      <c r="K92" s="17"/>
      <c r="L92" s="17"/>
      <c r="M92" s="17"/>
      <c r="N92" s="17">
        <v>0.08</v>
      </c>
      <c r="O92" s="17"/>
      <c r="P92" s="17">
        <v>33.799999999999997</v>
      </c>
      <c r="Q92" s="17">
        <v>0.47</v>
      </c>
    </row>
    <row r="93" spans="1:17" ht="10.5" customHeight="1" x14ac:dyDescent="0.15">
      <c r="A93" s="19"/>
      <c r="B93" s="19"/>
      <c r="C93" s="20" t="s">
        <v>22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6.5" customHeight="1" x14ac:dyDescent="0.15">
      <c r="A94" s="13">
        <v>2013</v>
      </c>
      <c r="B94" s="13">
        <v>440</v>
      </c>
      <c r="C94" s="15" t="s">
        <v>19</v>
      </c>
      <c r="D94" s="15"/>
      <c r="E94" s="15"/>
      <c r="F94" s="13">
        <v>150</v>
      </c>
      <c r="G94" s="11">
        <v>3.1</v>
      </c>
      <c r="H94" s="11"/>
      <c r="I94" s="12"/>
      <c r="J94" s="11">
        <v>5.7</v>
      </c>
      <c r="K94" s="11"/>
      <c r="L94" s="11"/>
      <c r="M94" s="11"/>
      <c r="N94" s="11">
        <v>31.8</v>
      </c>
      <c r="O94" s="11"/>
      <c r="P94" s="11">
        <v>131</v>
      </c>
      <c r="Q94" s="11">
        <v>15.3</v>
      </c>
    </row>
    <row r="95" spans="1:17" ht="16.5" customHeight="1" x14ac:dyDescent="0.15">
      <c r="A95" s="13"/>
      <c r="B95" s="13"/>
      <c r="C95" s="14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61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66</v>
      </c>
      <c r="G100" s="11" t="s">
        <v>65</v>
      </c>
      <c r="H100" s="11"/>
      <c r="I100" s="12"/>
      <c r="J100" s="11" t="s">
        <v>64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675</v>
      </c>
      <c r="G104" s="27">
        <f>G102+G100+G98+G96+G94+G90+G88</f>
        <v>19.350000000000001</v>
      </c>
      <c r="H104" s="26"/>
      <c r="I104" s="27">
        <f>J102+J100+J98+J96+J94+J90+J88</f>
        <v>19</v>
      </c>
      <c r="J104" s="28"/>
      <c r="K104" s="28"/>
      <c r="L104" s="26"/>
      <c r="M104" s="3"/>
      <c r="N104" s="27">
        <f>N102+N100+N98+N96+N94+N90+N88</f>
        <v>90.87</v>
      </c>
      <c r="O104" s="26"/>
      <c r="P104" s="8">
        <f>P102+P100+P98+P96+P94+P90+P88</f>
        <v>553.6</v>
      </c>
      <c r="Q104" s="8">
        <f>Q102+Q100+Q98+Q96+Q94+Q88</f>
        <v>19.7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69" t="s">
        <v>63</v>
      </c>
      <c r="B111" s="68"/>
      <c r="C111" s="67"/>
      <c r="D111" s="67"/>
      <c r="E111" s="66"/>
      <c r="F111" s="9">
        <f>F110+F104+F86+F82</f>
        <v>1445</v>
      </c>
      <c r="G111" s="2">
        <f>G110+G104+G86+G82</f>
        <v>44.18</v>
      </c>
      <c r="H111" s="2"/>
      <c r="I111" s="2">
        <f>I110+I104+I86+I82</f>
        <v>50.040000000000006</v>
      </c>
      <c r="J111" s="2"/>
      <c r="K111" s="2"/>
      <c r="L111" s="2"/>
      <c r="M111" s="3"/>
      <c r="N111" s="2">
        <f>N110+N104+N86+N82</f>
        <v>210.01</v>
      </c>
      <c r="O111" s="2"/>
      <c r="P111" s="8">
        <f>P110+P104+P86+P82</f>
        <v>1397.8000000000002</v>
      </c>
      <c r="Q111" s="8">
        <f>Q104+Q86+Q82</f>
        <v>64.25</v>
      </c>
    </row>
    <row r="113" spans="1:17" ht="23" x14ac:dyDescent="0.15">
      <c r="E113" s="62" t="s">
        <v>54</v>
      </c>
      <c r="F113" s="62"/>
      <c r="G113" s="62"/>
    </row>
    <row r="114" spans="1:17" ht="16" x14ac:dyDescent="0.15">
      <c r="D114" s="61">
        <f>D7</f>
        <v>46125</v>
      </c>
      <c r="E114" s="61"/>
      <c r="F114" s="61"/>
      <c r="G114" s="61"/>
      <c r="H114" s="61"/>
      <c r="I114" s="61"/>
      <c r="J114" s="61"/>
    </row>
    <row r="116" spans="1:17" ht="18" x14ac:dyDescent="0.15">
      <c r="B116" s="60" t="s">
        <v>62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8" spans="1:17" ht="12" x14ac:dyDescent="0.15">
      <c r="A118" s="65" t="s">
        <v>52</v>
      </c>
      <c r="B118" s="65" t="s">
        <v>51</v>
      </c>
      <c r="C118" s="65" t="s">
        <v>50</v>
      </c>
      <c r="D118" s="65"/>
      <c r="E118" s="65"/>
      <c r="F118" s="65" t="s">
        <v>49</v>
      </c>
      <c r="G118" s="65" t="s">
        <v>48</v>
      </c>
      <c r="H118" s="65"/>
      <c r="I118" s="65"/>
      <c r="J118" s="65"/>
      <c r="K118" s="65"/>
      <c r="L118" s="65"/>
      <c r="M118" s="65"/>
      <c r="N118" s="65"/>
      <c r="O118" s="65" t="s">
        <v>47</v>
      </c>
      <c r="P118" s="65"/>
      <c r="Q118" s="65" t="s">
        <v>46</v>
      </c>
    </row>
    <row r="119" spans="1:17" ht="12" x14ac:dyDescent="0.15">
      <c r="A119" s="65"/>
      <c r="B119" s="65"/>
      <c r="C119" s="65"/>
      <c r="D119" s="65"/>
      <c r="E119" s="65"/>
      <c r="F119" s="65"/>
      <c r="G119" s="65" t="s">
        <v>45</v>
      </c>
      <c r="H119" s="65"/>
      <c r="I119" s="65" t="s">
        <v>44</v>
      </c>
      <c r="J119" s="65"/>
      <c r="K119" s="65"/>
      <c r="L119" s="65"/>
      <c r="M119" s="65" t="s">
        <v>43</v>
      </c>
      <c r="N119" s="65"/>
      <c r="O119" s="65"/>
      <c r="P119" s="65"/>
      <c r="Q119" s="65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5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4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27">
        <f>N182+N180+N178+N176</f>
        <v>51.44</v>
      </c>
      <c r="O129" s="26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5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64">
        <v>46</v>
      </c>
      <c r="Q131" s="64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64"/>
      <c r="Q132" s="64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9">
        <v>2013</v>
      </c>
      <c r="B135" s="19">
        <v>112</v>
      </c>
      <c r="C135" s="21" t="s">
        <v>26</v>
      </c>
      <c r="D135" s="21"/>
      <c r="E135" s="21"/>
      <c r="F135" s="19">
        <v>30</v>
      </c>
      <c r="G135" s="17">
        <v>0.24</v>
      </c>
      <c r="H135" s="17"/>
      <c r="I135" s="18"/>
      <c r="J135" s="17">
        <v>0.03</v>
      </c>
      <c r="K135" s="17"/>
      <c r="L135" s="17"/>
      <c r="M135" s="17"/>
      <c r="N135" s="17">
        <v>0.75</v>
      </c>
      <c r="O135" s="17"/>
      <c r="P135" s="17">
        <v>4.2</v>
      </c>
      <c r="Q135" s="17">
        <v>3</v>
      </c>
    </row>
    <row r="136" spans="1:17" ht="10.5" customHeight="1" x14ac:dyDescent="0.15">
      <c r="A136" s="19"/>
      <c r="B136" s="19"/>
      <c r="C136" s="22"/>
      <c r="D136" s="22"/>
      <c r="E136" s="22"/>
      <c r="F136" s="19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</row>
    <row r="137" spans="1:17" ht="12" customHeight="1" x14ac:dyDescent="0.15">
      <c r="A137" s="19" t="s">
        <v>14</v>
      </c>
      <c r="B137" s="19">
        <v>151</v>
      </c>
      <c r="C137" s="21" t="s">
        <v>25</v>
      </c>
      <c r="D137" s="21"/>
      <c r="E137" s="21"/>
      <c r="F137" s="19">
        <v>150</v>
      </c>
      <c r="G137" s="17">
        <v>0.72</v>
      </c>
      <c r="H137" s="17"/>
      <c r="I137" s="18"/>
      <c r="J137" s="17">
        <v>1.56</v>
      </c>
      <c r="K137" s="17"/>
      <c r="L137" s="17"/>
      <c r="M137" s="17"/>
      <c r="N137" s="17">
        <v>5.27</v>
      </c>
      <c r="O137" s="17"/>
      <c r="P137" s="17">
        <v>38</v>
      </c>
      <c r="Q137" s="17">
        <v>3.45</v>
      </c>
    </row>
    <row r="138" spans="1:17" ht="18" customHeight="1" x14ac:dyDescent="0.15">
      <c r="A138" s="19"/>
      <c r="B138" s="19"/>
      <c r="C138" s="20" t="s">
        <v>24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</row>
    <row r="139" spans="1:17" ht="18" customHeight="1" x14ac:dyDescent="0.15">
      <c r="A139" s="19" t="s">
        <v>14</v>
      </c>
      <c r="B139" s="19">
        <v>178</v>
      </c>
      <c r="C139" s="21" t="s">
        <v>23</v>
      </c>
      <c r="D139" s="21"/>
      <c r="E139" s="21"/>
      <c r="F139" s="19">
        <v>15</v>
      </c>
      <c r="G139" s="17">
        <v>0.88</v>
      </c>
      <c r="H139" s="17"/>
      <c r="I139" s="18"/>
      <c r="J139" s="17">
        <v>0.83</v>
      </c>
      <c r="K139" s="17"/>
      <c r="L139" s="17"/>
      <c r="M139" s="17"/>
      <c r="N139" s="17">
        <v>0.06</v>
      </c>
      <c r="O139" s="17"/>
      <c r="P139" s="17">
        <v>25.32</v>
      </c>
      <c r="Q139" s="17">
        <v>0.47</v>
      </c>
    </row>
    <row r="140" spans="1:17" ht="18" customHeight="1" x14ac:dyDescent="0.15">
      <c r="A140" s="19"/>
      <c r="B140" s="19"/>
      <c r="C140" s="20" t="s">
        <v>22</v>
      </c>
      <c r="D140" s="20"/>
      <c r="E140" s="20"/>
      <c r="F140" s="19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</row>
    <row r="141" spans="1:17" ht="12" customHeight="1" x14ac:dyDescent="0.15">
      <c r="A141" s="13">
        <v>2013</v>
      </c>
      <c r="B141" s="13">
        <v>341</v>
      </c>
      <c r="C141" s="15" t="s">
        <v>61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440</v>
      </c>
      <c r="C143" s="15" t="s">
        <v>19</v>
      </c>
      <c r="D143" s="15"/>
      <c r="E143" s="15"/>
      <c r="F143" s="13">
        <v>120</v>
      </c>
      <c r="G143" s="11">
        <v>2.5</v>
      </c>
      <c r="H143" s="11"/>
      <c r="I143" s="12"/>
      <c r="J143" s="11">
        <v>4.5999999999999996</v>
      </c>
      <c r="K143" s="11"/>
      <c r="L143" s="11"/>
      <c r="M143" s="11"/>
      <c r="N143" s="11">
        <v>25.44</v>
      </c>
      <c r="O143" s="11"/>
      <c r="P143" s="11">
        <v>104.8</v>
      </c>
      <c r="Q143" s="11">
        <v>12.24</v>
      </c>
    </row>
    <row r="144" spans="1:17" ht="16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555</v>
      </c>
      <c r="G151" s="63">
        <f>G149+G147+G145+G143+G141+G137+G135</f>
        <v>15.600000000000001</v>
      </c>
      <c r="H151" s="63"/>
      <c r="I151" s="2">
        <f>J149+J147+J145+J143+J141+J139+J137+J135</f>
        <v>16.580000000000002</v>
      </c>
      <c r="J151" s="2"/>
      <c r="K151" s="2"/>
      <c r="L151" s="2"/>
      <c r="M151" s="3"/>
      <c r="N151" s="2">
        <f>N149+N147+N145+N143+N141+N139+N137+N135</f>
        <v>72.150000000000006</v>
      </c>
      <c r="O151" s="2"/>
      <c r="P151" s="8">
        <f>P149+P147+P145+P143+P141+P139+P137+P135</f>
        <v>470.32</v>
      </c>
      <c r="Q151" s="8">
        <f>Q149+Q147+Q145+Q143+Q141+Q139+Q137+Q135</f>
        <v>20.46</v>
      </c>
    </row>
    <row r="152" spans="1:17" ht="15" customHeight="1" x14ac:dyDescent="0.15">
      <c r="A152" s="25" t="s">
        <v>6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3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1608</v>
      </c>
      <c r="G166" s="63">
        <f>G165+G157+G151+G133+G129</f>
        <v>45.61</v>
      </c>
      <c r="H166" s="2"/>
      <c r="I166" s="2">
        <f>I165+I157+I151+I133+I129</f>
        <v>51.690000000000005</v>
      </c>
      <c r="J166" s="2"/>
      <c r="K166" s="2"/>
      <c r="L166" s="2"/>
      <c r="M166" s="3"/>
      <c r="N166" s="2">
        <f>N165+N157+N151+N133+N129</f>
        <v>233.69</v>
      </c>
      <c r="O166" s="2"/>
      <c r="P166" s="1">
        <f>P165+P157+P151+P133+P129</f>
        <v>1566.72</v>
      </c>
      <c r="Q166" s="1">
        <f>Q165+Q157+Q151+Q117+Q113</f>
        <v>21.92</v>
      </c>
    </row>
    <row r="167" spans="1:17" ht="10.5" customHeight="1" x14ac:dyDescent="0.15"/>
    <row r="168" spans="1:17" ht="19.5" customHeight="1" x14ac:dyDescent="0.15">
      <c r="E168" s="62" t="s">
        <v>54</v>
      </c>
      <c r="F168" s="62"/>
      <c r="G168" s="62"/>
    </row>
    <row r="169" spans="1:17" ht="15" customHeight="1" x14ac:dyDescent="0.15">
      <c r="D169" s="61">
        <f>D7</f>
        <v>46125</v>
      </c>
      <c r="E169" s="61"/>
      <c r="F169" s="61"/>
      <c r="G169" s="61"/>
      <c r="H169" s="61"/>
      <c r="I169" s="61"/>
      <c r="J169" s="61"/>
    </row>
    <row r="170" spans="1:17" ht="12" customHeight="1" x14ac:dyDescent="0.15"/>
    <row r="171" spans="1:17" ht="10.5" customHeight="1" x14ac:dyDescent="0.15">
      <c r="B171" s="60" t="s">
        <v>53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</row>
    <row r="172" spans="1:17" ht="12" customHeight="1" x14ac:dyDescent="0.15"/>
    <row r="173" spans="1:17" ht="10.5" customHeight="1" x14ac:dyDescent="0.15">
      <c r="A173" s="56" t="s">
        <v>52</v>
      </c>
      <c r="B173" s="56" t="s">
        <v>51</v>
      </c>
      <c r="C173" s="58" t="s">
        <v>50</v>
      </c>
      <c r="D173" s="59"/>
      <c r="E173" s="57"/>
      <c r="F173" s="56" t="s">
        <v>49</v>
      </c>
      <c r="G173" s="53" t="s">
        <v>48</v>
      </c>
      <c r="H173" s="54"/>
      <c r="I173" s="54"/>
      <c r="J173" s="54"/>
      <c r="K173" s="54"/>
      <c r="L173" s="54"/>
      <c r="M173" s="54"/>
      <c r="N173" s="52"/>
      <c r="O173" s="58" t="s">
        <v>47</v>
      </c>
      <c r="P173" s="57"/>
      <c r="Q173" s="56" t="s">
        <v>46</v>
      </c>
    </row>
    <row r="174" spans="1:17" ht="12" customHeight="1" x14ac:dyDescent="0.15">
      <c r="A174" s="49"/>
      <c r="B174" s="49"/>
      <c r="C174" s="51"/>
      <c r="D174" s="55"/>
      <c r="E174" s="50"/>
      <c r="F174" s="49"/>
      <c r="G174" s="53" t="s">
        <v>45</v>
      </c>
      <c r="H174" s="52"/>
      <c r="I174" s="53" t="s">
        <v>44</v>
      </c>
      <c r="J174" s="54"/>
      <c r="K174" s="54"/>
      <c r="L174" s="52"/>
      <c r="M174" s="53" t="s">
        <v>43</v>
      </c>
      <c r="N174" s="52"/>
      <c r="O174" s="51"/>
      <c r="P174" s="50"/>
      <c r="Q174" s="49"/>
    </row>
    <row r="175" spans="1:17" ht="10.5" customHeight="1" x14ac:dyDescent="0.15">
      <c r="A175" s="25" t="s">
        <v>42</v>
      </c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3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5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4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1" t="s">
        <v>1</v>
      </c>
      <c r="B184" s="30"/>
      <c r="C184" s="30"/>
      <c r="D184" s="30"/>
      <c r="E184" s="29"/>
      <c r="F184" s="9">
        <f>F182+F180+F178+F176</f>
        <v>353</v>
      </c>
      <c r="G184" s="27">
        <f>G182+G180+G178+G176</f>
        <v>9.2199999999999989</v>
      </c>
      <c r="H184" s="26"/>
      <c r="I184" s="27">
        <f>J182+J180+J178+J176</f>
        <v>13.850000000000001</v>
      </c>
      <c r="J184" s="28"/>
      <c r="K184" s="28"/>
      <c r="L184" s="26"/>
      <c r="M184" s="3"/>
      <c r="N184" s="27">
        <f>N182+N180+N178+N176</f>
        <v>51.44</v>
      </c>
      <c r="O184" s="26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25" t="s">
        <v>31</v>
      </c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3"/>
    </row>
    <row r="186" spans="1:17" ht="12" customHeight="1" x14ac:dyDescent="0.15">
      <c r="A186" s="45" t="s">
        <v>14</v>
      </c>
      <c r="B186" s="45">
        <v>537</v>
      </c>
      <c r="C186" s="48" t="s">
        <v>30</v>
      </c>
      <c r="D186" s="47"/>
      <c r="E186" s="46"/>
      <c r="F186" s="45" t="s">
        <v>29</v>
      </c>
      <c r="G186" s="42">
        <v>0.5</v>
      </c>
      <c r="H186" s="41"/>
      <c r="I186" s="44"/>
      <c r="J186" s="42" t="s">
        <v>28</v>
      </c>
      <c r="K186" s="43"/>
      <c r="L186" s="43"/>
      <c r="M186" s="41"/>
      <c r="N186" s="42">
        <v>10.1</v>
      </c>
      <c r="O186" s="41"/>
      <c r="P186" s="40">
        <v>46</v>
      </c>
      <c r="Q186" s="40">
        <v>2</v>
      </c>
    </row>
    <row r="187" spans="1:17" ht="10.5" customHeight="1" x14ac:dyDescent="0.15">
      <c r="A187" s="37"/>
      <c r="B187" s="37"/>
      <c r="C187" s="39"/>
      <c r="D187" s="14"/>
      <c r="E187" s="38"/>
      <c r="F187" s="37"/>
      <c r="G187" s="34"/>
      <c r="H187" s="33"/>
      <c r="I187" s="36"/>
      <c r="J187" s="34"/>
      <c r="K187" s="35"/>
      <c r="L187" s="35"/>
      <c r="M187" s="33"/>
      <c r="N187" s="34"/>
      <c r="O187" s="33"/>
      <c r="P187" s="32"/>
      <c r="Q187" s="32"/>
    </row>
    <row r="188" spans="1:17" ht="12" customHeight="1" x14ac:dyDescent="0.15">
      <c r="A188" s="31" t="s">
        <v>1</v>
      </c>
      <c r="B188" s="30"/>
      <c r="C188" s="30"/>
      <c r="D188" s="30"/>
      <c r="E188" s="29"/>
      <c r="F188" s="9" t="str">
        <f>F186</f>
        <v>100</v>
      </c>
      <c r="G188" s="27">
        <f>G186</f>
        <v>0.5</v>
      </c>
      <c r="H188" s="26"/>
      <c r="I188" s="27" t="str">
        <f>J186</f>
        <v>0,1</v>
      </c>
      <c r="J188" s="28"/>
      <c r="K188" s="28"/>
      <c r="L188" s="26"/>
      <c r="M188" s="3"/>
      <c r="N188" s="27">
        <f>N186</f>
        <v>10.1</v>
      </c>
      <c r="O188" s="26"/>
      <c r="P188" s="1">
        <f>P186</f>
        <v>46</v>
      </c>
      <c r="Q188" s="1">
        <f>Q186</f>
        <v>2</v>
      </c>
    </row>
    <row r="189" spans="1:17" ht="10.5" customHeight="1" x14ac:dyDescent="0.15">
      <c r="A189" s="25" t="s">
        <v>27</v>
      </c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3"/>
    </row>
    <row r="190" spans="1:17" ht="12" customHeight="1" x14ac:dyDescent="0.15">
      <c r="A190" s="19">
        <v>2013</v>
      </c>
      <c r="B190" s="19">
        <v>112</v>
      </c>
      <c r="C190" s="21" t="s">
        <v>26</v>
      </c>
      <c r="D190" s="21"/>
      <c r="E190" s="21"/>
      <c r="F190" s="19">
        <v>30</v>
      </c>
      <c r="G190" s="17">
        <v>0.24</v>
      </c>
      <c r="H190" s="17"/>
      <c r="I190" s="18"/>
      <c r="J190" s="17">
        <v>0.03</v>
      </c>
      <c r="K190" s="17"/>
      <c r="L190" s="17"/>
      <c r="M190" s="17"/>
      <c r="N190" s="17">
        <v>0.75</v>
      </c>
      <c r="O190" s="17"/>
      <c r="P190" s="17">
        <v>4.2</v>
      </c>
      <c r="Q190" s="17">
        <v>3</v>
      </c>
    </row>
    <row r="191" spans="1:17" ht="10.5" customHeight="1" x14ac:dyDescent="0.15">
      <c r="A191" s="19"/>
      <c r="B191" s="19"/>
      <c r="C191" s="22"/>
      <c r="D191" s="22"/>
      <c r="E191" s="22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 t="s">
        <v>14</v>
      </c>
      <c r="B192" s="19">
        <v>151</v>
      </c>
      <c r="C192" s="21" t="s">
        <v>25</v>
      </c>
      <c r="D192" s="21"/>
      <c r="E192" s="21"/>
      <c r="F192" s="19">
        <v>150</v>
      </c>
      <c r="G192" s="17">
        <v>0.72</v>
      </c>
      <c r="H192" s="17"/>
      <c r="I192" s="18"/>
      <c r="J192" s="17">
        <v>1.56</v>
      </c>
      <c r="K192" s="17"/>
      <c r="L192" s="17"/>
      <c r="M192" s="17"/>
      <c r="N192" s="17">
        <v>5.27</v>
      </c>
      <c r="O192" s="17"/>
      <c r="P192" s="17">
        <v>38</v>
      </c>
      <c r="Q192" s="17">
        <v>3.45</v>
      </c>
    </row>
    <row r="193" spans="1:17" ht="10.5" customHeight="1" x14ac:dyDescent="0.15">
      <c r="A193" s="19"/>
      <c r="B193" s="19"/>
      <c r="C193" s="20" t="s">
        <v>24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17"/>
    </row>
    <row r="194" spans="1:17" ht="10.5" customHeight="1" x14ac:dyDescent="0.15">
      <c r="A194" s="19" t="s">
        <v>14</v>
      </c>
      <c r="B194" s="19">
        <v>178</v>
      </c>
      <c r="C194" s="21" t="s">
        <v>23</v>
      </c>
      <c r="D194" s="21"/>
      <c r="E194" s="21"/>
      <c r="F194" s="19">
        <v>15</v>
      </c>
      <c r="G194" s="17">
        <v>0.88</v>
      </c>
      <c r="H194" s="17"/>
      <c r="I194" s="18"/>
      <c r="J194" s="17">
        <v>0.83</v>
      </c>
      <c r="K194" s="17"/>
      <c r="L194" s="17"/>
      <c r="M194" s="17"/>
      <c r="N194" s="17">
        <v>0.06</v>
      </c>
      <c r="O194" s="17"/>
      <c r="P194" s="17">
        <v>25.32</v>
      </c>
      <c r="Q194" s="17">
        <v>0.47</v>
      </c>
    </row>
    <row r="195" spans="1:17" ht="10.5" customHeight="1" x14ac:dyDescent="0.15">
      <c r="A195" s="19"/>
      <c r="B195" s="19"/>
      <c r="C195" s="20" t="s">
        <v>22</v>
      </c>
      <c r="D195" s="20"/>
      <c r="E195" s="20"/>
      <c r="F195" s="19"/>
      <c r="G195" s="17"/>
      <c r="H195" s="17"/>
      <c r="I195" s="18"/>
      <c r="J195" s="17"/>
      <c r="K195" s="17"/>
      <c r="L195" s="17"/>
      <c r="M195" s="17"/>
      <c r="N195" s="17"/>
      <c r="O195" s="17"/>
      <c r="P195" s="17"/>
      <c r="Q195" s="17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2013</v>
      </c>
      <c r="B198" s="13">
        <v>440</v>
      </c>
      <c r="C198" s="15" t="s">
        <v>19</v>
      </c>
      <c r="D198" s="15"/>
      <c r="E198" s="15"/>
      <c r="F198" s="13">
        <v>120</v>
      </c>
      <c r="G198" s="11">
        <v>2.5</v>
      </c>
      <c r="H198" s="11"/>
      <c r="I198" s="12"/>
      <c r="J198" s="11">
        <v>4.5999999999999996</v>
      </c>
      <c r="K198" s="11"/>
      <c r="L198" s="11"/>
      <c r="M198" s="11"/>
      <c r="N198" s="11">
        <v>25.44</v>
      </c>
      <c r="O198" s="11"/>
      <c r="P198" s="11">
        <v>104.8</v>
      </c>
      <c r="Q198" s="11">
        <v>12.24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555</v>
      </c>
      <c r="G206" s="2">
        <f>G204+G202+G200+G198+G196+G192+G190</f>
        <v>15.600000000000001</v>
      </c>
      <c r="H206" s="2"/>
      <c r="I206" s="2">
        <f>J204+J202+J200+J198+J196+J192+J190</f>
        <v>15.75</v>
      </c>
      <c r="J206" s="2"/>
      <c r="K206" s="2"/>
      <c r="L206" s="2"/>
      <c r="M206" s="3"/>
      <c r="N206" s="2">
        <f>N204+N202+N200+N198+N196+N192+N190</f>
        <v>72.09</v>
      </c>
      <c r="O206" s="2"/>
      <c r="P206" s="8">
        <f>P204+P202+P200+P198+P196+P192+P190</f>
        <v>445</v>
      </c>
      <c r="Q206" s="8">
        <f>Q204+Q202+Q200+Q198+Q196+Q192+Q190</f>
        <v>19.990000000000002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1208</v>
      </c>
      <c r="G213" s="2">
        <f>G212+G206+G188+G184</f>
        <v>36.22</v>
      </c>
      <c r="H213" s="2"/>
      <c r="I213" s="2">
        <f>I206+I188+I184</f>
        <v>29.700000000000003</v>
      </c>
      <c r="J213" s="2"/>
      <c r="K213" s="2"/>
      <c r="L213" s="2"/>
      <c r="M213" s="3"/>
      <c r="N213" s="2">
        <f>N206+N188+N184</f>
        <v>133.63</v>
      </c>
      <c r="O213" s="2"/>
      <c r="P213" s="1">
        <f>P206+P188+P184</f>
        <v>839.8</v>
      </c>
      <c r="Q213" s="1">
        <f>Q212+Q206+Q188+Q184</f>
        <v>24.26</v>
      </c>
    </row>
  </sheetData>
  <mergeCells count="894">
    <mergeCell ref="J125:M126"/>
    <mergeCell ref="N125:O126"/>
    <mergeCell ref="P125:P126"/>
    <mergeCell ref="A125:A126"/>
    <mergeCell ref="B125:B126"/>
    <mergeCell ref="C125:E125"/>
    <mergeCell ref="F125:F126"/>
    <mergeCell ref="G125:H126"/>
    <mergeCell ref="I125:I126"/>
    <mergeCell ref="I127:I128"/>
    <mergeCell ref="J127:M128"/>
    <mergeCell ref="N127:O128"/>
    <mergeCell ref="P127:P128"/>
    <mergeCell ref="Q127:Q128"/>
    <mergeCell ref="C128:E128"/>
    <mergeCell ref="J121:M122"/>
    <mergeCell ref="N121:O122"/>
    <mergeCell ref="P121:P122"/>
    <mergeCell ref="Q125:Q126"/>
    <mergeCell ref="C126:E126"/>
    <mergeCell ref="A127:A128"/>
    <mergeCell ref="B127:B128"/>
    <mergeCell ref="C127:E127"/>
    <mergeCell ref="F127:F128"/>
    <mergeCell ref="G127:H128"/>
    <mergeCell ref="A121:A122"/>
    <mergeCell ref="B121:B122"/>
    <mergeCell ref="C121:E121"/>
    <mergeCell ref="F121:F122"/>
    <mergeCell ref="G121:H122"/>
    <mergeCell ref="I121:I122"/>
    <mergeCell ref="A123:A124"/>
    <mergeCell ref="B123:B124"/>
    <mergeCell ref="C123:E123"/>
    <mergeCell ref="F123:F124"/>
    <mergeCell ref="G123:H124"/>
    <mergeCell ref="I123:I124"/>
    <mergeCell ref="C124:E124"/>
    <mergeCell ref="I149:I150"/>
    <mergeCell ref="J149:M150"/>
    <mergeCell ref="N149:O150"/>
    <mergeCell ref="P149:P150"/>
    <mergeCell ref="Q121:Q122"/>
    <mergeCell ref="C122:E122"/>
    <mergeCell ref="J123:M124"/>
    <mergeCell ref="N123:O124"/>
    <mergeCell ref="P123:P124"/>
    <mergeCell ref="Q123:Q124"/>
    <mergeCell ref="J145:M146"/>
    <mergeCell ref="N145:O146"/>
    <mergeCell ref="P145:P146"/>
    <mergeCell ref="Q149:Q150"/>
    <mergeCell ref="C150:E150"/>
    <mergeCell ref="A149:A150"/>
    <mergeCell ref="B149:B150"/>
    <mergeCell ref="C149:E149"/>
    <mergeCell ref="F149:F150"/>
    <mergeCell ref="G149:H150"/>
    <mergeCell ref="A145:A146"/>
    <mergeCell ref="B145:B146"/>
    <mergeCell ref="C145:E145"/>
    <mergeCell ref="F145:F146"/>
    <mergeCell ref="G145:H146"/>
    <mergeCell ref="I145:I146"/>
    <mergeCell ref="I147:I148"/>
    <mergeCell ref="J147:M148"/>
    <mergeCell ref="N147:O148"/>
    <mergeCell ref="P147:P148"/>
    <mergeCell ref="Q147:Q148"/>
    <mergeCell ref="C148:E148"/>
    <mergeCell ref="J143:M144"/>
    <mergeCell ref="N143:O144"/>
    <mergeCell ref="P143:P144"/>
    <mergeCell ref="Q145:Q146"/>
    <mergeCell ref="C146:E146"/>
    <mergeCell ref="A147:A148"/>
    <mergeCell ref="B147:B148"/>
    <mergeCell ref="C147:E147"/>
    <mergeCell ref="F147:F148"/>
    <mergeCell ref="G147:H14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Q141:Q142"/>
    <mergeCell ref="C142:E142"/>
    <mergeCell ref="Q139:Q140"/>
    <mergeCell ref="Q143:Q144"/>
    <mergeCell ref="C144:E144"/>
    <mergeCell ref="A141:A142"/>
    <mergeCell ref="B141:B142"/>
    <mergeCell ref="C141:E141"/>
    <mergeCell ref="F141:F142"/>
    <mergeCell ref="G141:H142"/>
    <mergeCell ref="I137:I138"/>
    <mergeCell ref="J137:M138"/>
    <mergeCell ref="N137:O138"/>
    <mergeCell ref="P137:P138"/>
    <mergeCell ref="Q137:Q138"/>
    <mergeCell ref="C138:E138"/>
    <mergeCell ref="P163:P164"/>
    <mergeCell ref="Q163:Q164"/>
    <mergeCell ref="C164:E164"/>
    <mergeCell ref="A161:A162"/>
    <mergeCell ref="B161:B162"/>
    <mergeCell ref="C161:E161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F161:F162"/>
    <mergeCell ref="G161:H162"/>
    <mergeCell ref="I161:I162"/>
    <mergeCell ref="J161:M162"/>
    <mergeCell ref="N161:O162"/>
    <mergeCell ref="P161:P162"/>
    <mergeCell ref="J155:M156"/>
    <mergeCell ref="N155:O156"/>
    <mergeCell ref="P155:P156"/>
    <mergeCell ref="Q155:Q156"/>
    <mergeCell ref="C156:E156"/>
    <mergeCell ref="A153:A154"/>
    <mergeCell ref="B153:B154"/>
    <mergeCell ref="C153:E153"/>
    <mergeCell ref="F153:F154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A32:A33"/>
    <mergeCell ref="B32:B33"/>
    <mergeCell ref="C32:E32"/>
    <mergeCell ref="F32:F33"/>
    <mergeCell ref="G32:H33"/>
    <mergeCell ref="I32:I33"/>
    <mergeCell ref="C34:E34"/>
    <mergeCell ref="F34:F35"/>
    <mergeCell ref="G34:H35"/>
    <mergeCell ref="I34:I35"/>
    <mergeCell ref="J34:M35"/>
    <mergeCell ref="G30:H31"/>
    <mergeCell ref="I30:I31"/>
    <mergeCell ref="J30:M31"/>
    <mergeCell ref="J32:M33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4:A35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B34:B35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C40:E40"/>
    <mergeCell ref="F40:F41"/>
    <mergeCell ref="G40:H41"/>
    <mergeCell ref="I42:I43"/>
    <mergeCell ref="J42:M43"/>
    <mergeCell ref="N42:O43"/>
    <mergeCell ref="G46:H4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I48:I49"/>
    <mergeCell ref="I46:I47"/>
    <mergeCell ref="J46:M47"/>
    <mergeCell ref="N46:O47"/>
    <mergeCell ref="P46:P47"/>
    <mergeCell ref="Q46:Q47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P56:P57"/>
    <mergeCell ref="Q56:Q57"/>
    <mergeCell ref="C57:E57"/>
    <mergeCell ref="A58:E58"/>
    <mergeCell ref="G58:H58"/>
    <mergeCell ref="I58:L58"/>
    <mergeCell ref="N58:O58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E66:G66"/>
    <mergeCell ref="D67:J67"/>
    <mergeCell ref="B69:P69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Q88:Q89"/>
    <mergeCell ref="C89:E89"/>
    <mergeCell ref="Q90:Q91"/>
    <mergeCell ref="C91:E91"/>
    <mergeCell ref="A90:A91"/>
    <mergeCell ref="B90:B91"/>
    <mergeCell ref="C90:E90"/>
    <mergeCell ref="F90:F91"/>
    <mergeCell ref="C94:E94"/>
    <mergeCell ref="F94:F95"/>
    <mergeCell ref="G94:H95"/>
    <mergeCell ref="I94:I95"/>
    <mergeCell ref="J94:M95"/>
    <mergeCell ref="G90:H91"/>
    <mergeCell ref="I90:I91"/>
    <mergeCell ref="J90:M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F100:F101"/>
    <mergeCell ref="G100:H101"/>
    <mergeCell ref="I102:I103"/>
    <mergeCell ref="J102:M103"/>
    <mergeCell ref="N102:O103"/>
    <mergeCell ref="P102:P103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I108:I109"/>
    <mergeCell ref="J108:M109"/>
    <mergeCell ref="N108:O109"/>
    <mergeCell ref="P108:P109"/>
    <mergeCell ref="Q108:Q109"/>
    <mergeCell ref="C109:E109"/>
    <mergeCell ref="G108:H109"/>
    <mergeCell ref="F108:F109"/>
    <mergeCell ref="C108:E108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55:A156"/>
    <mergeCell ref="B155:B156"/>
    <mergeCell ref="C155:E155"/>
    <mergeCell ref="F155:F156"/>
    <mergeCell ref="G155:H156"/>
    <mergeCell ref="I155:I156"/>
    <mergeCell ref="I153:I154"/>
    <mergeCell ref="J153:M154"/>
    <mergeCell ref="N153:O154"/>
    <mergeCell ref="P153:P154"/>
    <mergeCell ref="Q153:Q154"/>
    <mergeCell ref="C154:E154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F176:F177"/>
    <mergeCell ref="G176:H177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Q131:Q132"/>
    <mergeCell ref="C132:E132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35:M136"/>
    <mergeCell ref="N135:O136"/>
    <mergeCell ref="P135:P136"/>
    <mergeCell ref="Q135:Q136"/>
    <mergeCell ref="C136:E136"/>
    <mergeCell ref="A137:A138"/>
    <mergeCell ref="B137:B138"/>
    <mergeCell ref="C137:E137"/>
    <mergeCell ref="F137:F138"/>
    <mergeCell ref="G137:H138"/>
    <mergeCell ref="A135:A136"/>
    <mergeCell ref="B135:B136"/>
    <mergeCell ref="C135:E135"/>
    <mergeCell ref="F135:F136"/>
    <mergeCell ref="G135:H136"/>
    <mergeCell ref="I135:I136"/>
    <mergeCell ref="G153:H154"/>
    <mergeCell ref="A133:E133"/>
    <mergeCell ref="G133:H133"/>
    <mergeCell ref="I133:L133"/>
    <mergeCell ref="N133:O133"/>
    <mergeCell ref="A151:E151"/>
    <mergeCell ref="G151:H151"/>
    <mergeCell ref="I151:L151"/>
    <mergeCell ref="N151:O151"/>
    <mergeCell ref="A152:Q152"/>
    <mergeCell ref="Q192:Q193"/>
    <mergeCell ref="C193:E193"/>
    <mergeCell ref="E168:G168"/>
    <mergeCell ref="D169:J169"/>
    <mergeCell ref="B171:P171"/>
    <mergeCell ref="A173:A174"/>
    <mergeCell ref="B173:B174"/>
    <mergeCell ref="C182:E182"/>
    <mergeCell ref="F182:F183"/>
    <mergeCell ref="G182:H183"/>
    <mergeCell ref="I190:I191"/>
    <mergeCell ref="J190:M191"/>
    <mergeCell ref="N190:O191"/>
    <mergeCell ref="P190:P191"/>
    <mergeCell ref="Q190:Q191"/>
    <mergeCell ref="C191:E191"/>
    <mergeCell ref="I192:I193"/>
    <mergeCell ref="J192:M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A196:A197"/>
    <mergeCell ref="B196:B197"/>
    <mergeCell ref="C196:E196"/>
    <mergeCell ref="F196:F197"/>
    <mergeCell ref="G196:H197"/>
    <mergeCell ref="I196:I197"/>
    <mergeCell ref="N194:O195"/>
    <mergeCell ref="P194:P195"/>
    <mergeCell ref="Q194:Q195"/>
    <mergeCell ref="C195:E195"/>
    <mergeCell ref="A198:A199"/>
    <mergeCell ref="B198:B199"/>
    <mergeCell ref="C198:E198"/>
    <mergeCell ref="F198:F199"/>
    <mergeCell ref="G198:H199"/>
    <mergeCell ref="I198:I199"/>
    <mergeCell ref="C194:E194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G192:H193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A194:A195"/>
    <mergeCell ref="B194:B195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I200:I201"/>
    <mergeCell ref="G200:H201"/>
    <mergeCell ref="J176:M177"/>
    <mergeCell ref="N176:O177"/>
    <mergeCell ref="P176:P177"/>
    <mergeCell ref="Q173:Q174"/>
    <mergeCell ref="G174:H174"/>
    <mergeCell ref="I174:L174"/>
    <mergeCell ref="M174:N174"/>
    <mergeCell ref="A175:Q175"/>
    <mergeCell ref="Q176:Q177"/>
    <mergeCell ref="C177:E177"/>
    <mergeCell ref="A178:A179"/>
    <mergeCell ref="B178:B179"/>
    <mergeCell ref="C178:E178"/>
    <mergeCell ref="F178:F179"/>
    <mergeCell ref="G178:H179"/>
    <mergeCell ref="I176:I177"/>
    <mergeCell ref="N182:O183"/>
    <mergeCell ref="P182:P183"/>
    <mergeCell ref="A180:A181"/>
    <mergeCell ref="B180:B181"/>
    <mergeCell ref="C180:E180"/>
    <mergeCell ref="F180:F181"/>
    <mergeCell ref="G180:H181"/>
    <mergeCell ref="I182:I183"/>
    <mergeCell ref="I180:I181"/>
    <mergeCell ref="J180:M181"/>
    <mergeCell ref="F202:F203"/>
    <mergeCell ref="G202:H203"/>
    <mergeCell ref="I204:I205"/>
    <mergeCell ref="J204:M205"/>
    <mergeCell ref="N204:O205"/>
    <mergeCell ref="C173:E174"/>
    <mergeCell ref="F173:F174"/>
    <mergeCell ref="G173:N173"/>
    <mergeCell ref="O173:P174"/>
    <mergeCell ref="J182:M183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I210:I211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P210:P211"/>
    <mergeCell ref="Q210:Q211"/>
    <mergeCell ref="C211:E211"/>
    <mergeCell ref="J210:M211"/>
    <mergeCell ref="N210:O211"/>
    <mergeCell ref="A210:A211"/>
    <mergeCell ref="B210:B211"/>
    <mergeCell ref="C210:E210"/>
    <mergeCell ref="F210:F211"/>
    <mergeCell ref="G210:H211"/>
    <mergeCell ref="G206:H206"/>
    <mergeCell ref="I206:L206"/>
    <mergeCell ref="N206:O206"/>
    <mergeCell ref="A207:Q207"/>
    <mergeCell ref="A208:A209"/>
    <mergeCell ref="B208:B209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J92:M93"/>
    <mergeCell ref="N92:O93"/>
    <mergeCell ref="P92:P93"/>
    <mergeCell ref="Q92:Q93"/>
    <mergeCell ref="C93:E93"/>
    <mergeCell ref="N90:O91"/>
    <mergeCell ref="P90:P91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2026-06-16T17:36:28Z</dcterms:created>
  <dcterms:modified xsi:type="dcterms:W3CDTF">2026-06-16T17:36:37Z</dcterms:modified>
</cp:coreProperties>
</file>