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D9CE305-3FE7-E04A-AFE7-6C7488AC5AF5}" xr6:coauthVersionLast="47" xr6:coauthVersionMax="47" xr10:uidLastSave="{00000000-0000-0000-0000-000000000000}"/>
  <bookViews>
    <workbookView xWindow="680" yWindow="1100" windowWidth="27840" windowHeight="16240" xr2:uid="{EE260E70-9202-7446-92F1-240E902640AA}"/>
  </bookViews>
  <sheets>
    <sheet name="26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4" i="1"/>
  <c r="G44" i="1"/>
  <c r="I44" i="1"/>
  <c r="N44" i="1"/>
  <c r="P44" i="1"/>
  <c r="Q44" i="1"/>
  <c r="F50" i="1"/>
  <c r="F59" i="1" s="1"/>
  <c r="G50" i="1"/>
  <c r="I50" i="1"/>
  <c r="N50" i="1"/>
  <c r="N59" i="1" s="1"/>
  <c r="P50" i="1"/>
  <c r="Q50" i="1"/>
  <c r="F58" i="1"/>
  <c r="G58" i="1"/>
  <c r="G59" i="1" s="1"/>
  <c r="I58" i="1"/>
  <c r="I59" i="1" s="1"/>
  <c r="N58" i="1"/>
  <c r="P58" i="1"/>
  <c r="P59" i="1" s="1"/>
  <c r="Q58" i="1"/>
  <c r="Q59" i="1" s="1"/>
  <c r="D67" i="1"/>
  <c r="D114" i="1" s="1"/>
  <c r="D169" i="1" s="1"/>
  <c r="F84" i="1"/>
  <c r="G84" i="1"/>
  <c r="I84" i="1"/>
  <c r="N84" i="1"/>
  <c r="P84" i="1"/>
  <c r="Q84" i="1"/>
  <c r="F88" i="1"/>
  <c r="G88" i="1"/>
  <c r="I88" i="1"/>
  <c r="N88" i="1"/>
  <c r="P88" i="1"/>
  <c r="Q88" i="1"/>
  <c r="F104" i="1"/>
  <c r="G104" i="1"/>
  <c r="I104" i="1"/>
  <c r="N104" i="1"/>
  <c r="P104" i="1"/>
  <c r="Q104" i="1"/>
  <c r="F110" i="1"/>
  <c r="G110" i="1"/>
  <c r="G111" i="1" s="1"/>
  <c r="I110" i="1"/>
  <c r="I111" i="1" s="1"/>
  <c r="N110" i="1"/>
  <c r="N111" i="1" s="1"/>
  <c r="P110" i="1"/>
  <c r="P111" i="1" s="1"/>
  <c r="Q110" i="1"/>
  <c r="F111" i="1"/>
  <c r="Q111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N165" i="1"/>
  <c r="P165" i="1"/>
  <c r="P166" i="1" s="1"/>
  <c r="Q165" i="1"/>
  <c r="Q166" i="1" s="1"/>
  <c r="I166" i="1"/>
  <c r="N166" i="1"/>
  <c r="F186" i="1"/>
  <c r="G186" i="1"/>
  <c r="I186" i="1"/>
  <c r="N186" i="1"/>
  <c r="P186" i="1"/>
  <c r="Q186" i="1"/>
  <c r="F190" i="1"/>
  <c r="G190" i="1"/>
  <c r="I190" i="1"/>
  <c r="N190" i="1"/>
  <c r="P190" i="1"/>
  <c r="Q190" i="1"/>
  <c r="F206" i="1"/>
  <c r="G206" i="1"/>
  <c r="I206" i="1"/>
  <c r="N206" i="1"/>
  <c r="P206" i="1"/>
  <c r="Q206" i="1"/>
  <c r="F212" i="1"/>
  <c r="F213" i="1" s="1"/>
  <c r="G212" i="1"/>
  <c r="G213" i="1" s="1"/>
  <c r="I212" i="1"/>
  <c r="N212" i="1"/>
  <c r="P212" i="1"/>
  <c r="Q212" i="1"/>
  <c r="Q213" i="1" s="1"/>
  <c r="I213" i="1"/>
  <c r="N213" i="1"/>
  <c r="P213" i="1"/>
</calcChain>
</file>

<file path=xl/sharedStrings.xml><?xml version="1.0" encoding="utf-8"?>
<sst xmlns="http://schemas.openxmlformats.org/spreadsheetml/2006/main" count="312" uniqueCount="68">
  <si>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</si>
  <si>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</si>
  <si>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</si>
  <si>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</si>
  <si>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</si>
  <si>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</si>
  <si>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</si>
  <si>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</si>
  <si>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</si>
  <si>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</si>
  <si>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</si>
  <si>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</si>
  <si>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</si>
  <si>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</si>
  <si>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</si>
  <si>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</si>
  <si>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</si>
  <si>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</si>
  <si>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</si>
  <si>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</si>
  <si>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</si>
  <si>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</si>
  <si>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</si>
  <si>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</si>
  <si>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</si>
  <si>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ЗЕЛЁНЫЙ ГОРОШЕК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</si>
  <si>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</si>
  <si>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</si>
  <si>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</si>
  <si>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</si>
  <si>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</si>
  <si>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</si>
  <si>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</si>
  <si>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</si>
  <si>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</si>
  <si>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</si>
  <si>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</si>
  <si>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МОЛОКО СГУЩЁННОЕ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</si>
  <si>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</si>
  <si>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</si>
  <si>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</si>
  <si>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</si>
  <si>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</si>
  <si>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</si>
  <si>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</si>
  <si>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</si>
  <si>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</si>
  <si>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</si>
  <si>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</si>
  <si>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</si>
  <si>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</si>
  <si>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</si>
  <si>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</si>
  <si>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растительное, картофель, соль йодированная )</t>
  </si>
  <si>
    <t>КАРТОФЕЛЬ ЖАРЕНЫЙ ИЗ ОТВАРНОГО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</si>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</sst>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9C6BC7E-A01A-AA40-8B08-85772F826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CE22-FB6E-B448-8BF6-89DC64A9C5B5}">
  <dimension ref="A1:R213"/>
  <sheetViews>
    <sheetView tabSelected="1" workbookViewId="0">
      <selection activeCell="A207" sqref="A207:Q20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66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31" t="s">
        <v>52</v>
      </c>
      <c r="F6" s="31"/>
      <c r="G6" s="31"/>
    </row>
    <row r="7" spans="1:18" ht="14" customHeight="1" x14ac:dyDescent="0.15">
      <c r="D7" s="30">
        <v>46107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67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50</v>
      </c>
      <c r="B11" s="28" t="s">
        <v>49</v>
      </c>
      <c r="C11" s="28" t="s">
        <v>48</v>
      </c>
      <c r="D11" s="28"/>
      <c r="E11" s="28"/>
      <c r="F11" s="28" t="s">
        <v>47</v>
      </c>
      <c r="G11" s="28" t="s">
        <v>46</v>
      </c>
      <c r="H11" s="28"/>
      <c r="I11" s="28"/>
      <c r="J11" s="28"/>
      <c r="K11" s="28"/>
      <c r="L11" s="28"/>
      <c r="M11" s="28"/>
      <c r="N11" s="28"/>
      <c r="O11" s="28" t="s">
        <v>45</v>
      </c>
      <c r="P11" s="28"/>
      <c r="Q11" s="28" t="s">
        <v>44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43</v>
      </c>
      <c r="H12" s="28"/>
      <c r="I12" s="28" t="s">
        <v>42</v>
      </c>
      <c r="J12" s="28"/>
      <c r="K12" s="28"/>
      <c r="L12" s="28"/>
      <c r="M12" s="28" t="s">
        <v>41</v>
      </c>
      <c r="N12" s="28"/>
      <c r="O12" s="28"/>
      <c r="P12" s="28"/>
      <c r="Q12" s="28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39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7" t="s">
        <v>38</v>
      </c>
      <c r="D15" s="27"/>
      <c r="E15" s="27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>
        <v>2013</v>
      </c>
      <c r="B16" s="13">
        <v>490</v>
      </c>
      <c r="C16" s="15" t="s">
        <v>37</v>
      </c>
      <c r="D16" s="15"/>
      <c r="E16" s="15"/>
      <c r="F16" s="13">
        <v>20</v>
      </c>
      <c r="G16" s="11">
        <v>1.44</v>
      </c>
      <c r="H16" s="11"/>
      <c r="I16" s="12"/>
      <c r="J16" s="11">
        <v>17</v>
      </c>
      <c r="K16" s="11"/>
      <c r="L16" s="11"/>
      <c r="M16" s="11"/>
      <c r="N16" s="11">
        <v>11.16</v>
      </c>
      <c r="O16" s="11"/>
      <c r="P16" s="11">
        <v>65.930000000000007</v>
      </c>
      <c r="Q16" s="11">
        <v>0.2</v>
      </c>
    </row>
    <row r="17" spans="1:17" ht="9.75" customHeight="1" x14ac:dyDescent="0.15">
      <c r="A17" s="13"/>
      <c r="B17" s="13"/>
      <c r="C17" s="14"/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33</v>
      </c>
      <c r="C20" s="15" t="s">
        <v>32</v>
      </c>
      <c r="D20" s="15"/>
      <c r="E20" s="15"/>
      <c r="F20" s="13" t="s">
        <v>61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30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385</v>
      </c>
      <c r="G24" s="26">
        <f>G22+G20+G18+G16+G14</f>
        <v>27.519999999999996</v>
      </c>
      <c r="H24" s="25"/>
      <c r="I24" s="2">
        <f>J22+J20+J18+J16+J14</f>
        <v>40.71</v>
      </c>
      <c r="J24" s="2"/>
      <c r="K24" s="2"/>
      <c r="L24" s="2"/>
      <c r="M24" s="3"/>
      <c r="N24" s="2">
        <f>N22+N20+N18+N16+N14</f>
        <v>73.900000000000006</v>
      </c>
      <c r="O24" s="2"/>
      <c r="P24" s="8">
        <f>P22+P20+P18+P16+P14</f>
        <v>613.93000000000006</v>
      </c>
      <c r="Q24" s="8">
        <f>Q22+Q20+Q18+Q16+Q14</f>
        <v>1.7</v>
      </c>
    </row>
    <row r="25" spans="1:17" ht="14" customHeight="1" x14ac:dyDescent="0.15">
      <c r="A25" s="18" t="s">
        <v>28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27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2004</v>
      </c>
      <c r="B30" s="13">
        <v>205</v>
      </c>
      <c r="C30" s="15" t="s">
        <v>25</v>
      </c>
      <c r="D30" s="15"/>
      <c r="E30" s="15"/>
      <c r="F30" s="13">
        <v>40</v>
      </c>
      <c r="G30" s="11">
        <v>2</v>
      </c>
      <c r="H30" s="11"/>
      <c r="I30" s="12"/>
      <c r="J30" s="11">
        <v>0.08</v>
      </c>
      <c r="K30" s="11"/>
      <c r="L30" s="11"/>
      <c r="M30" s="11"/>
      <c r="N30" s="11">
        <v>4.42</v>
      </c>
      <c r="O30" s="11"/>
      <c r="P30" s="11">
        <v>29</v>
      </c>
      <c r="Q30" s="11">
        <v>5.3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136</v>
      </c>
      <c r="C32" s="15" t="s">
        <v>24</v>
      </c>
      <c r="D32" s="15"/>
      <c r="E32" s="15"/>
      <c r="F32" s="13">
        <v>180</v>
      </c>
      <c r="G32" s="11">
        <v>1.6</v>
      </c>
      <c r="H32" s="11"/>
      <c r="I32" s="12"/>
      <c r="J32" s="11">
        <v>3.2</v>
      </c>
      <c r="K32" s="11"/>
      <c r="L32" s="11"/>
      <c r="M32" s="11"/>
      <c r="N32" s="11">
        <v>8.6999999999999993</v>
      </c>
      <c r="O32" s="11"/>
      <c r="P32" s="11">
        <v>70</v>
      </c>
      <c r="Q32" s="11">
        <v>6.6</v>
      </c>
    </row>
    <row r="33" spans="1:17" ht="18.75" customHeight="1" x14ac:dyDescent="0.15">
      <c r="A33" s="13"/>
      <c r="B33" s="13"/>
      <c r="C33" s="24" t="s">
        <v>23</v>
      </c>
      <c r="D33" s="24"/>
      <c r="E33" s="2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21" t="s">
        <v>14</v>
      </c>
      <c r="B34" s="21" t="s">
        <v>22</v>
      </c>
      <c r="C34" s="23" t="s">
        <v>21</v>
      </c>
      <c r="D34" s="23"/>
      <c r="E34" s="23"/>
      <c r="F34" s="21">
        <v>7</v>
      </c>
      <c r="G34" s="19">
        <v>0.19</v>
      </c>
      <c r="H34" s="19"/>
      <c r="I34" s="20"/>
      <c r="J34" s="19">
        <v>10.5</v>
      </c>
      <c r="K34" s="19"/>
      <c r="L34" s="19"/>
      <c r="M34" s="19"/>
      <c r="N34" s="19">
        <v>0.25</v>
      </c>
      <c r="O34" s="19"/>
      <c r="P34" s="19">
        <v>11</v>
      </c>
      <c r="Q34" s="19" t="s">
        <v>4</v>
      </c>
    </row>
    <row r="35" spans="1:17" ht="18.75" customHeight="1" x14ac:dyDescent="0.15">
      <c r="A35" s="21"/>
      <c r="B35" s="21"/>
      <c r="C35" s="22" t="s">
        <v>20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</f>
        <v>632</v>
      </c>
      <c r="G44" s="26">
        <f>G42+G40+G38+G36+G34+G32+G30</f>
        <v>21.240000000000002</v>
      </c>
      <c r="H44" s="25"/>
      <c r="I44" s="2">
        <f>J42+J40+J38+J36+J34+J32+J30</f>
        <v>27.849999999999998</v>
      </c>
      <c r="J44" s="2"/>
      <c r="K44" s="2"/>
      <c r="L44" s="2"/>
      <c r="M44" s="3"/>
      <c r="N44" s="2">
        <f>N42+N40+N38+N36+N34+N32+N30</f>
        <v>88.920000000000016</v>
      </c>
      <c r="O44" s="2"/>
      <c r="P44" s="8">
        <f>P42+P40+P38+P36+P34+P32+P30</f>
        <v>609.79999999999995</v>
      </c>
      <c r="Q44" s="8">
        <f>Q42+Q40+Q38+Q36+Q34+Q32+Q30</f>
        <v>13.52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1">
        <v>2013</v>
      </c>
      <c r="B46" s="21" t="s">
        <v>6</v>
      </c>
      <c r="C46" s="23" t="s">
        <v>5</v>
      </c>
      <c r="D46" s="23"/>
      <c r="E46" s="23"/>
      <c r="F46" s="21">
        <v>200</v>
      </c>
      <c r="G46" s="19">
        <v>0.1</v>
      </c>
      <c r="H46" s="19"/>
      <c r="I46" s="20"/>
      <c r="J46" s="19"/>
      <c r="K46" s="19"/>
      <c r="L46" s="19"/>
      <c r="M46" s="19"/>
      <c r="N46" s="19">
        <v>15</v>
      </c>
      <c r="O46" s="19"/>
      <c r="P46" s="19">
        <v>60</v>
      </c>
      <c r="Q46" s="19" t="s">
        <v>4</v>
      </c>
    </row>
    <row r="47" spans="1:17" ht="9.75" customHeight="1" x14ac:dyDescent="0.15">
      <c r="A47" s="21"/>
      <c r="B47" s="21"/>
      <c r="C47" s="22" t="s">
        <v>3</v>
      </c>
      <c r="D47" s="22"/>
      <c r="E47" s="22"/>
      <c r="F47" s="21"/>
      <c r="G47" s="19"/>
      <c r="H47" s="19"/>
      <c r="I47" s="20"/>
      <c r="J47" s="19"/>
      <c r="K47" s="19"/>
      <c r="L47" s="19"/>
      <c r="M47" s="19"/>
      <c r="N47" s="19"/>
      <c r="O47" s="19"/>
      <c r="P47" s="19"/>
      <c r="Q47" s="19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1" t="s">
        <v>14</v>
      </c>
      <c r="B52" s="21">
        <v>433</v>
      </c>
      <c r="C52" s="23" t="s">
        <v>54</v>
      </c>
      <c r="D52" s="23"/>
      <c r="E52" s="23"/>
      <c r="F52" s="21">
        <v>150</v>
      </c>
      <c r="G52" s="19">
        <v>3.6</v>
      </c>
      <c r="H52" s="19"/>
      <c r="I52" s="20"/>
      <c r="J52" s="19">
        <v>14.3</v>
      </c>
      <c r="K52" s="19"/>
      <c r="L52" s="19"/>
      <c r="M52" s="19"/>
      <c r="N52" s="19">
        <v>22.8</v>
      </c>
      <c r="O52" s="19"/>
      <c r="P52" s="19">
        <v>234</v>
      </c>
      <c r="Q52" s="19">
        <v>26.3</v>
      </c>
    </row>
    <row r="53" spans="1:18" ht="12" customHeight="1" x14ac:dyDescent="0.15">
      <c r="A53" s="21"/>
      <c r="B53" s="21"/>
      <c r="C53" s="32" t="s">
        <v>53</v>
      </c>
      <c r="D53" s="32"/>
      <c r="E53" s="3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0.5" customHeight="1" x14ac:dyDescent="0.15">
      <c r="A54" s="13" t="s">
        <v>14</v>
      </c>
      <c r="B54" s="13" t="s">
        <v>36</v>
      </c>
      <c r="C54" s="15" t="s">
        <v>35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34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1">
        <v>2013</v>
      </c>
      <c r="B56" s="21" t="s">
        <v>6</v>
      </c>
      <c r="C56" s="23" t="s">
        <v>5</v>
      </c>
      <c r="D56" s="23"/>
      <c r="E56" s="23"/>
      <c r="F56" s="21">
        <v>200</v>
      </c>
      <c r="G56" s="19">
        <v>0.1</v>
      </c>
      <c r="H56" s="19"/>
      <c r="I56" s="20"/>
      <c r="J56" s="19"/>
      <c r="K56" s="19"/>
      <c r="L56" s="19"/>
      <c r="M56" s="19"/>
      <c r="N56" s="19">
        <v>15</v>
      </c>
      <c r="O56" s="19"/>
      <c r="P56" s="19">
        <v>60</v>
      </c>
      <c r="Q56" s="19" t="s">
        <v>4</v>
      </c>
    </row>
    <row r="57" spans="1:18" ht="9.75" customHeight="1" x14ac:dyDescent="0.15">
      <c r="A57" s="21"/>
      <c r="B57" s="21"/>
      <c r="C57" s="22" t="s">
        <v>3</v>
      </c>
      <c r="D57" s="22"/>
      <c r="E57" s="22"/>
      <c r="F57" s="21"/>
      <c r="G57" s="19"/>
      <c r="H57" s="19"/>
      <c r="I57" s="20"/>
      <c r="J57" s="19"/>
      <c r="K57" s="19"/>
      <c r="L57" s="19"/>
      <c r="M57" s="19"/>
      <c r="N57" s="19"/>
      <c r="O57" s="19"/>
      <c r="P57" s="19"/>
      <c r="Q57" s="1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380</v>
      </c>
      <c r="G58" s="2">
        <f>G56+G54+G52</f>
        <v>5.95</v>
      </c>
      <c r="H58" s="2"/>
      <c r="I58" s="2">
        <f>J56+J54+J52</f>
        <v>15.180000000000001</v>
      </c>
      <c r="J58" s="2"/>
      <c r="K58" s="2"/>
      <c r="L58" s="2"/>
      <c r="M58" s="3"/>
      <c r="N58" s="2">
        <f>N56+N54+N52</f>
        <v>53.2</v>
      </c>
      <c r="O58" s="2"/>
      <c r="P58" s="8">
        <f>P56+P54+P52</f>
        <v>372</v>
      </c>
      <c r="Q58" s="8">
        <f>Q56+Q54+Q52</f>
        <v>26.3</v>
      </c>
    </row>
    <row r="59" spans="1:18" ht="14" customHeight="1" x14ac:dyDescent="0.15">
      <c r="A59" s="36" t="s">
        <v>57</v>
      </c>
      <c r="B59" s="35"/>
      <c r="C59" s="34"/>
      <c r="D59" s="34"/>
      <c r="E59" s="33"/>
      <c r="F59" s="9">
        <f>F58+F50+F44+F28+F24</f>
        <v>1737</v>
      </c>
      <c r="G59" s="2">
        <f>G58+G50+G44+G28+G24</f>
        <v>58.629999999999995</v>
      </c>
      <c r="H59" s="2"/>
      <c r="I59" s="2">
        <f>I58+I50+I44+I28+I24</f>
        <v>87.04</v>
      </c>
      <c r="J59" s="2"/>
      <c r="K59" s="2"/>
      <c r="L59" s="2"/>
      <c r="M59" s="3"/>
      <c r="N59" s="2">
        <f>N50+N44+N28+N24</f>
        <v>192.08</v>
      </c>
      <c r="O59" s="2"/>
      <c r="P59" s="8">
        <f>P58+P50+P44+P28+P24</f>
        <v>1840.1299999999999</v>
      </c>
      <c r="Q59" s="8">
        <f>Q58+Q50+Q44+Q28+Q24</f>
        <v>43.52</v>
      </c>
    </row>
    <row r="61" spans="1:18" ht="12.75" customHeight="1" x14ac:dyDescent="0.15">
      <c r="L61" s="44" t="s">
        <v>66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31" t="s">
        <v>52</v>
      </c>
      <c r="F66" s="31"/>
      <c r="G66" s="31"/>
    </row>
    <row r="67" spans="1:18" ht="16" x14ac:dyDescent="0.15">
      <c r="D67" s="30">
        <f>D7</f>
        <v>46107</v>
      </c>
      <c r="E67" s="30"/>
      <c r="F67" s="30"/>
      <c r="G67" s="30"/>
      <c r="H67" s="30"/>
      <c r="I67" s="30"/>
      <c r="J67" s="30"/>
    </row>
    <row r="69" spans="1:18" ht="18" x14ac:dyDescent="0.15">
      <c r="B69" s="29" t="s">
        <v>62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1" spans="1:18" ht="12" x14ac:dyDescent="0.15">
      <c r="A71" s="28" t="s">
        <v>50</v>
      </c>
      <c r="B71" s="28" t="s">
        <v>49</v>
      </c>
      <c r="C71" s="28" t="s">
        <v>48</v>
      </c>
      <c r="D71" s="28"/>
      <c r="E71" s="28"/>
      <c r="F71" s="28" t="s">
        <v>47</v>
      </c>
      <c r="G71" s="28" t="s">
        <v>46</v>
      </c>
      <c r="H71" s="28"/>
      <c r="I71" s="28"/>
      <c r="J71" s="28"/>
      <c r="K71" s="28"/>
      <c r="L71" s="28"/>
      <c r="M71" s="28"/>
      <c r="N71" s="28"/>
      <c r="O71" s="28" t="s">
        <v>45</v>
      </c>
      <c r="P71" s="28"/>
      <c r="Q71" s="28" t="s">
        <v>44</v>
      </c>
    </row>
    <row r="72" spans="1:18" ht="12" x14ac:dyDescent="0.15">
      <c r="A72" s="28"/>
      <c r="B72" s="28"/>
      <c r="C72" s="28"/>
      <c r="D72" s="28"/>
      <c r="E72" s="28"/>
      <c r="F72" s="28"/>
      <c r="G72" s="28" t="s">
        <v>43</v>
      </c>
      <c r="H72" s="28"/>
      <c r="I72" s="28" t="s">
        <v>42</v>
      </c>
      <c r="J72" s="28"/>
      <c r="K72" s="28"/>
      <c r="L72" s="28"/>
      <c r="M72" s="28" t="s">
        <v>41</v>
      </c>
      <c r="N72" s="28"/>
      <c r="O72" s="28"/>
      <c r="P72" s="28"/>
      <c r="Q72" s="28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39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7" t="s">
        <v>38</v>
      </c>
      <c r="D75" s="27"/>
      <c r="E75" s="27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>
        <v>2013</v>
      </c>
      <c r="B76" s="13">
        <v>490</v>
      </c>
      <c r="C76" s="15" t="s">
        <v>37</v>
      </c>
      <c r="D76" s="15"/>
      <c r="E76" s="15"/>
      <c r="F76" s="13">
        <v>20</v>
      </c>
      <c r="G76" s="11">
        <v>1.44</v>
      </c>
      <c r="H76" s="11"/>
      <c r="I76" s="12"/>
      <c r="J76" s="11">
        <v>17</v>
      </c>
      <c r="K76" s="11"/>
      <c r="L76" s="11"/>
      <c r="M76" s="11"/>
      <c r="N76" s="11">
        <v>11.16</v>
      </c>
      <c r="O76" s="11"/>
      <c r="P76" s="11">
        <v>65.930000000000007</v>
      </c>
      <c r="Q76" s="11">
        <v>0.2</v>
      </c>
    </row>
    <row r="77" spans="1:18" ht="14.25" customHeight="1" x14ac:dyDescent="0.15">
      <c r="A77" s="13"/>
      <c r="B77" s="13"/>
      <c r="C77" s="14"/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33</v>
      </c>
      <c r="C80" s="15" t="s">
        <v>32</v>
      </c>
      <c r="D80" s="15"/>
      <c r="E80" s="15"/>
      <c r="F80" s="13" t="s">
        <v>61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514</v>
      </c>
      <c r="C82" s="15" t="s">
        <v>30</v>
      </c>
      <c r="D82" s="15"/>
      <c r="E82" s="15"/>
      <c r="F82" s="13">
        <v>180</v>
      </c>
      <c r="G82" s="11">
        <v>2.9</v>
      </c>
      <c r="H82" s="11"/>
      <c r="I82" s="12"/>
      <c r="J82" s="11">
        <v>2.4</v>
      </c>
      <c r="K82" s="11"/>
      <c r="L82" s="11"/>
      <c r="M82" s="11"/>
      <c r="N82" s="11">
        <v>14.3</v>
      </c>
      <c r="O82" s="11"/>
      <c r="P82" s="11">
        <v>71</v>
      </c>
      <c r="Q82" s="11">
        <v>1.2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F82+F80+F78+F76+F74</f>
        <v>385</v>
      </c>
      <c r="G84" s="26">
        <f>G82+G80+G78+G76+G74</f>
        <v>27.519999999999996</v>
      </c>
      <c r="H84" s="25"/>
      <c r="I84" s="2">
        <f>J82+J80+J78+J76+J74</f>
        <v>40.71</v>
      </c>
      <c r="J84" s="2"/>
      <c r="K84" s="2"/>
      <c r="L84" s="2"/>
      <c r="M84" s="3"/>
      <c r="N84" s="2">
        <f>N82+N80+N78+N76+N74</f>
        <v>73.900000000000006</v>
      </c>
      <c r="O84" s="2"/>
      <c r="P84" s="8">
        <f>P82+P80+P78+P76+P74</f>
        <v>613.93000000000006</v>
      </c>
      <c r="Q84" s="8">
        <f>Q82+Q80+Q78+Q76+Q74</f>
        <v>1.7</v>
      </c>
    </row>
    <row r="85" spans="1:17" ht="15" customHeight="1" x14ac:dyDescent="0.15">
      <c r="A85" s="18" t="s">
        <v>28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2" customHeight="1" x14ac:dyDescent="0.15">
      <c r="A86" s="13" t="s">
        <v>14</v>
      </c>
      <c r="B86" s="13">
        <v>537</v>
      </c>
      <c r="C86" s="15" t="s">
        <v>27</v>
      </c>
      <c r="D86" s="15"/>
      <c r="E86" s="15"/>
      <c r="F86" s="13">
        <v>100</v>
      </c>
      <c r="G86" s="11">
        <v>0.5</v>
      </c>
      <c r="H86" s="11"/>
      <c r="I86" s="12"/>
      <c r="J86" s="11">
        <v>0.1</v>
      </c>
      <c r="K86" s="11"/>
      <c r="L86" s="11"/>
      <c r="M86" s="11"/>
      <c r="N86" s="11">
        <v>10.1</v>
      </c>
      <c r="O86" s="11"/>
      <c r="P86" s="11">
        <v>46</v>
      </c>
      <c r="Q86" s="11">
        <v>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43" t="s">
        <v>1</v>
      </c>
      <c r="B88" s="42"/>
      <c r="C88" s="42"/>
      <c r="D88" s="42"/>
      <c r="E88" s="41"/>
      <c r="F88" s="9">
        <f>F86</f>
        <v>100</v>
      </c>
      <c r="G88" s="26">
        <f>G86</f>
        <v>0.5</v>
      </c>
      <c r="H88" s="25"/>
      <c r="I88" s="26">
        <f>J86</f>
        <v>0.1</v>
      </c>
      <c r="J88" s="40"/>
      <c r="K88" s="40"/>
      <c r="L88" s="25"/>
      <c r="M88" s="3"/>
      <c r="N88" s="26">
        <f>N86</f>
        <v>10.1</v>
      </c>
      <c r="O88" s="25"/>
      <c r="P88" s="8">
        <f>P86</f>
        <v>46</v>
      </c>
      <c r="Q88" s="8">
        <f>Q86</f>
        <v>2</v>
      </c>
    </row>
    <row r="89" spans="1:17" ht="10.5" customHeight="1" x14ac:dyDescent="0.15">
      <c r="A89" s="39" t="s">
        <v>26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7"/>
    </row>
    <row r="90" spans="1:17" ht="12" customHeight="1" x14ac:dyDescent="0.15">
      <c r="A90" s="13">
        <v>2004</v>
      </c>
      <c r="B90" s="13">
        <v>205</v>
      </c>
      <c r="C90" s="15" t="s">
        <v>25</v>
      </c>
      <c r="D90" s="15"/>
      <c r="E90" s="15"/>
      <c r="F90" s="13">
        <v>40</v>
      </c>
      <c r="G90" s="11">
        <v>2</v>
      </c>
      <c r="H90" s="11"/>
      <c r="I90" s="12"/>
      <c r="J90" s="11">
        <v>0.08</v>
      </c>
      <c r="K90" s="11"/>
      <c r="L90" s="11"/>
      <c r="M90" s="11"/>
      <c r="N90" s="11">
        <v>4.42</v>
      </c>
      <c r="O90" s="11"/>
      <c r="P90" s="11">
        <v>29</v>
      </c>
      <c r="Q90" s="11">
        <v>5.3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14</v>
      </c>
      <c r="B92" s="13">
        <v>136</v>
      </c>
      <c r="C92" s="15" t="s">
        <v>24</v>
      </c>
      <c r="D92" s="15"/>
      <c r="E92" s="15"/>
      <c r="F92" s="13">
        <v>180</v>
      </c>
      <c r="G92" s="11">
        <v>1.6</v>
      </c>
      <c r="H92" s="11"/>
      <c r="I92" s="12"/>
      <c r="J92" s="11">
        <v>3.2</v>
      </c>
      <c r="K92" s="11"/>
      <c r="L92" s="11"/>
      <c r="M92" s="11"/>
      <c r="N92" s="11">
        <v>8.6999999999999993</v>
      </c>
      <c r="O92" s="11"/>
      <c r="P92" s="11">
        <v>70</v>
      </c>
      <c r="Q92" s="11">
        <v>6.6</v>
      </c>
    </row>
    <row r="93" spans="1:17" ht="10.5" customHeight="1" x14ac:dyDescent="0.15">
      <c r="A93" s="13"/>
      <c r="B93" s="13"/>
      <c r="C93" s="24" t="s">
        <v>23</v>
      </c>
      <c r="D93" s="24"/>
      <c r="E93" s="2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21" t="s">
        <v>14</v>
      </c>
      <c r="B94" s="21" t="s">
        <v>22</v>
      </c>
      <c r="C94" s="23" t="s">
        <v>21</v>
      </c>
      <c r="D94" s="23"/>
      <c r="E94" s="23"/>
      <c r="F94" s="21">
        <v>7</v>
      </c>
      <c r="G94" s="19">
        <v>0.19</v>
      </c>
      <c r="H94" s="19"/>
      <c r="I94" s="20"/>
      <c r="J94" s="19">
        <v>10.5</v>
      </c>
      <c r="K94" s="19"/>
      <c r="L94" s="19"/>
      <c r="M94" s="19"/>
      <c r="N94" s="19">
        <v>0.25</v>
      </c>
      <c r="O94" s="19"/>
      <c r="P94" s="19">
        <v>11</v>
      </c>
      <c r="Q94" s="19" t="s">
        <v>4</v>
      </c>
    </row>
    <row r="95" spans="1:17" ht="10.5" customHeight="1" x14ac:dyDescent="0.15">
      <c r="A95" s="21"/>
      <c r="B95" s="21"/>
      <c r="C95" s="22" t="s">
        <v>20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</f>
        <v>632</v>
      </c>
      <c r="G104" s="2">
        <f>G102+G100+G98+G96+G94+G92+G90</f>
        <v>21.240000000000002</v>
      </c>
      <c r="H104" s="2"/>
      <c r="I104" s="2">
        <f>J102+J100+J98+J96+J94+J92+J90</f>
        <v>27.849999999999998</v>
      </c>
      <c r="J104" s="2"/>
      <c r="K104" s="2"/>
      <c r="L104" s="2"/>
      <c r="M104" s="3"/>
      <c r="N104" s="2">
        <f>N102+N100+N98+N96+N94+N92+N90</f>
        <v>88.920000000000016</v>
      </c>
      <c r="O104" s="2"/>
      <c r="P104" s="8">
        <f>P102+P100+P98+P96+P94+P92+P90</f>
        <v>609.79999999999995</v>
      </c>
      <c r="Q104" s="8">
        <f>Q102+Q100+Q98+Q96+Q94+Q92+Q90</f>
        <v>13.52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1">
        <v>2013</v>
      </c>
      <c r="B106" s="21" t="s">
        <v>6</v>
      </c>
      <c r="C106" s="23" t="s">
        <v>5</v>
      </c>
      <c r="D106" s="23"/>
      <c r="E106" s="23"/>
      <c r="F106" s="21">
        <v>200</v>
      </c>
      <c r="G106" s="19">
        <v>0.1</v>
      </c>
      <c r="H106" s="19"/>
      <c r="I106" s="20"/>
      <c r="J106" s="19"/>
      <c r="K106" s="19"/>
      <c r="L106" s="19"/>
      <c r="M106" s="19"/>
      <c r="N106" s="19">
        <v>15</v>
      </c>
      <c r="O106" s="19"/>
      <c r="P106" s="19">
        <v>60</v>
      </c>
      <c r="Q106" s="19" t="s">
        <v>4</v>
      </c>
    </row>
    <row r="107" spans="1:17" ht="10.5" customHeight="1" x14ac:dyDescent="0.15">
      <c r="A107" s="21"/>
      <c r="B107" s="21"/>
      <c r="C107" s="22" t="s">
        <v>3</v>
      </c>
      <c r="D107" s="22"/>
      <c r="E107" s="22"/>
      <c r="F107" s="21"/>
      <c r="G107" s="19"/>
      <c r="H107" s="19"/>
      <c r="I107" s="20"/>
      <c r="J107" s="19"/>
      <c r="K107" s="19"/>
      <c r="L107" s="19"/>
      <c r="M107" s="19"/>
      <c r="N107" s="19"/>
      <c r="O107" s="19"/>
      <c r="P107" s="19"/>
      <c r="Q107" s="19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36" t="s">
        <v>57</v>
      </c>
      <c r="B111" s="35"/>
      <c r="C111" s="34"/>
      <c r="D111" s="34"/>
      <c r="E111" s="33"/>
      <c r="F111" s="9">
        <f>F110+F104+F88+F84</f>
        <v>1357</v>
      </c>
      <c r="G111" s="2">
        <f>G110+G104+G88+G84</f>
        <v>52.68</v>
      </c>
      <c r="H111" s="2"/>
      <c r="I111" s="2">
        <f>I110+I104+I88+I84</f>
        <v>71.86</v>
      </c>
      <c r="J111" s="2"/>
      <c r="K111" s="2"/>
      <c r="L111" s="2"/>
      <c r="M111" s="3"/>
      <c r="N111" s="2">
        <f>N110+N104+N88+N84</f>
        <v>192.08</v>
      </c>
      <c r="O111" s="2"/>
      <c r="P111" s="8">
        <f>P110+P104+P88+P84</f>
        <v>1468.13</v>
      </c>
      <c r="Q111" s="8">
        <f>Q104+Q88+Q84</f>
        <v>17.22</v>
      </c>
    </row>
    <row r="113" spans="1:17" ht="23" x14ac:dyDescent="0.15">
      <c r="E113" s="31" t="s">
        <v>52</v>
      </c>
      <c r="F113" s="31"/>
      <c r="G113" s="31"/>
    </row>
    <row r="114" spans="1:17" ht="16" x14ac:dyDescent="0.15">
      <c r="D114" s="30">
        <f>D67</f>
        <v>46107</v>
      </c>
      <c r="E114" s="30"/>
      <c r="F114" s="30"/>
      <c r="G114" s="30"/>
      <c r="H114" s="30"/>
      <c r="I114" s="30"/>
      <c r="J114" s="30"/>
    </row>
    <row r="116" spans="1:17" ht="18" x14ac:dyDescent="0.15">
      <c r="B116" s="29" t="s">
        <v>56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8" spans="1:17" ht="12" x14ac:dyDescent="0.15">
      <c r="A118" s="28" t="s">
        <v>50</v>
      </c>
      <c r="B118" s="28" t="s">
        <v>49</v>
      </c>
      <c r="C118" s="28" t="s">
        <v>48</v>
      </c>
      <c r="D118" s="28"/>
      <c r="E118" s="28"/>
      <c r="F118" s="28" t="s">
        <v>47</v>
      </c>
      <c r="G118" s="28" t="s">
        <v>46</v>
      </c>
      <c r="H118" s="28"/>
      <c r="I118" s="28"/>
      <c r="J118" s="28"/>
      <c r="K118" s="28"/>
      <c r="L118" s="28"/>
      <c r="M118" s="28"/>
      <c r="N118" s="28"/>
      <c r="O118" s="28" t="s">
        <v>45</v>
      </c>
      <c r="P118" s="28"/>
      <c r="Q118" s="28" t="s">
        <v>44</v>
      </c>
    </row>
    <row r="119" spans="1:17" ht="12" x14ac:dyDescent="0.15">
      <c r="A119" s="28"/>
      <c r="B119" s="28"/>
      <c r="C119" s="28"/>
      <c r="D119" s="28"/>
      <c r="E119" s="28"/>
      <c r="F119" s="28"/>
      <c r="G119" s="28" t="s">
        <v>43</v>
      </c>
      <c r="H119" s="28"/>
      <c r="I119" s="28" t="s">
        <v>42</v>
      </c>
      <c r="J119" s="28"/>
      <c r="K119" s="28"/>
      <c r="L119" s="28"/>
      <c r="M119" s="28" t="s">
        <v>41</v>
      </c>
      <c r="N119" s="28"/>
      <c r="O119" s="28"/>
      <c r="P119" s="28"/>
      <c r="Q119" s="28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7" t="s">
        <v>38</v>
      </c>
      <c r="D122" s="27"/>
      <c r="E122" s="27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>
        <v>2013</v>
      </c>
      <c r="B123" s="13">
        <v>490</v>
      </c>
      <c r="C123" s="15" t="s">
        <v>37</v>
      </c>
      <c r="D123" s="15"/>
      <c r="E123" s="15"/>
      <c r="F123" s="13">
        <v>20</v>
      </c>
      <c r="G123" s="11">
        <v>1.44</v>
      </c>
      <c r="H123" s="11"/>
      <c r="I123" s="12"/>
      <c r="J123" s="11">
        <v>17</v>
      </c>
      <c r="K123" s="11"/>
      <c r="L123" s="11"/>
      <c r="M123" s="11"/>
      <c r="N123" s="11">
        <v>11.16</v>
      </c>
      <c r="O123" s="11"/>
      <c r="P123" s="11">
        <v>65.930000000000007</v>
      </c>
      <c r="Q123" s="11">
        <v>0.2</v>
      </c>
    </row>
    <row r="124" spans="1:17" ht="10.5" customHeight="1" x14ac:dyDescent="0.15">
      <c r="A124" s="13"/>
      <c r="B124" s="13"/>
      <c r="C124" s="14"/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33</v>
      </c>
      <c r="C127" s="15" t="s">
        <v>32</v>
      </c>
      <c r="D127" s="15"/>
      <c r="E127" s="15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514</v>
      </c>
      <c r="C129" s="15" t="s">
        <v>30</v>
      </c>
      <c r="D129" s="15"/>
      <c r="E129" s="15"/>
      <c r="F129" s="13">
        <v>180</v>
      </c>
      <c r="G129" s="11">
        <v>2.9</v>
      </c>
      <c r="H129" s="11"/>
      <c r="I129" s="12"/>
      <c r="J129" s="11">
        <v>2.4</v>
      </c>
      <c r="K129" s="11"/>
      <c r="L129" s="11"/>
      <c r="M129" s="11"/>
      <c r="N129" s="11">
        <v>14.3</v>
      </c>
      <c r="O129" s="11"/>
      <c r="P129" s="11">
        <v>71</v>
      </c>
      <c r="Q129" s="11">
        <v>1.2</v>
      </c>
    </row>
    <row r="130" spans="1:17" ht="10.5" customHeight="1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F129+F127+F125+F123+F121</f>
        <v>343</v>
      </c>
      <c r="G131" s="26">
        <f>G129+G127+G125+G123+G121</f>
        <v>22.46</v>
      </c>
      <c r="H131" s="25"/>
      <c r="I131" s="2">
        <f>J129+J127+J125+J123+J121</f>
        <v>38.18</v>
      </c>
      <c r="J131" s="2"/>
      <c r="K131" s="2"/>
      <c r="L131" s="2"/>
      <c r="M131" s="3"/>
      <c r="N131" s="26">
        <f>N129+N127+N125+N123+N121</f>
        <v>61.18</v>
      </c>
      <c r="O131" s="25"/>
      <c r="P131" s="8">
        <f>P129+P127+P125+P123+P121</f>
        <v>521.33000000000004</v>
      </c>
      <c r="Q131" s="8">
        <f>Q129+Q127+Q125+Q123+Q121</f>
        <v>1.64</v>
      </c>
    </row>
    <row r="132" spans="1:17" ht="14" x14ac:dyDescent="0.15">
      <c r="A132" s="18" t="s">
        <v>28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 t="s">
        <v>14</v>
      </c>
      <c r="B133" s="13">
        <v>537</v>
      </c>
      <c r="C133" s="15" t="s">
        <v>27</v>
      </c>
      <c r="D133" s="15"/>
      <c r="E133" s="15"/>
      <c r="F133" s="13">
        <v>100</v>
      </c>
      <c r="G133" s="11">
        <v>0.5</v>
      </c>
      <c r="H133" s="11"/>
      <c r="I133" s="12"/>
      <c r="J133" s="11">
        <v>0.1</v>
      </c>
      <c r="K133" s="11"/>
      <c r="L133" s="11"/>
      <c r="M133" s="11"/>
      <c r="N133" s="11">
        <v>10.1</v>
      </c>
      <c r="O133" s="11"/>
      <c r="P133" s="11">
        <v>46</v>
      </c>
      <c r="Q133" s="11">
        <v>2</v>
      </c>
    </row>
    <row r="134" spans="1:17" ht="10.5" customHeight="1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0.5</v>
      </c>
      <c r="H135" s="2"/>
      <c r="I135" s="2">
        <f>J133</f>
        <v>0.1</v>
      </c>
      <c r="J135" s="2"/>
      <c r="K135" s="2"/>
      <c r="L135" s="2"/>
      <c r="M135" s="3"/>
      <c r="N135" s="2">
        <f>N133</f>
        <v>10.1</v>
      </c>
      <c r="O135" s="2"/>
      <c r="P135" s="1">
        <f>P133</f>
        <v>46</v>
      </c>
      <c r="Q135" s="1">
        <f>Q133</f>
        <v>2</v>
      </c>
    </row>
    <row r="136" spans="1:17" ht="14" x14ac:dyDescent="0.15">
      <c r="A136" s="18" t="s">
        <v>26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>
        <v>2004</v>
      </c>
      <c r="B137" s="13">
        <v>205</v>
      </c>
      <c r="C137" s="15" t="s">
        <v>25</v>
      </c>
      <c r="D137" s="15"/>
      <c r="E137" s="15"/>
      <c r="F137" s="13">
        <v>30</v>
      </c>
      <c r="G137" s="11">
        <v>1.5</v>
      </c>
      <c r="H137" s="11"/>
      <c r="I137" s="12"/>
      <c r="J137" s="11">
        <v>7.0000000000000007E-2</v>
      </c>
      <c r="K137" s="11"/>
      <c r="L137" s="11"/>
      <c r="M137" s="11"/>
      <c r="N137" s="11">
        <v>3.33</v>
      </c>
      <c r="O137" s="11"/>
      <c r="P137" s="11">
        <v>22</v>
      </c>
      <c r="Q137" s="11">
        <v>4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 t="s">
        <v>14</v>
      </c>
      <c r="B139" s="13">
        <v>136</v>
      </c>
      <c r="C139" s="15" t="s">
        <v>24</v>
      </c>
      <c r="D139" s="15"/>
      <c r="E139" s="15"/>
      <c r="F139" s="13">
        <v>150</v>
      </c>
      <c r="G139" s="11">
        <v>1.6</v>
      </c>
      <c r="H139" s="11"/>
      <c r="I139" s="12"/>
      <c r="J139" s="11">
        <v>3.2</v>
      </c>
      <c r="K139" s="11"/>
      <c r="L139" s="11"/>
      <c r="M139" s="11"/>
      <c r="N139" s="11">
        <v>8.6999999999999993</v>
      </c>
      <c r="O139" s="11"/>
      <c r="P139" s="11">
        <v>70</v>
      </c>
      <c r="Q139" s="11">
        <v>6.6</v>
      </c>
    </row>
    <row r="140" spans="1:17" ht="18" customHeight="1" x14ac:dyDescent="0.15">
      <c r="A140" s="13"/>
      <c r="B140" s="13"/>
      <c r="C140" s="24" t="s">
        <v>23</v>
      </c>
      <c r="D140" s="24"/>
      <c r="E140" s="2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21" t="s">
        <v>14</v>
      </c>
      <c r="B141" s="21" t="s">
        <v>22</v>
      </c>
      <c r="C141" s="23" t="s">
        <v>21</v>
      </c>
      <c r="D141" s="23"/>
      <c r="E141" s="23"/>
      <c r="F141" s="21">
        <v>6</v>
      </c>
      <c r="G141" s="19">
        <v>0.19</v>
      </c>
      <c r="H141" s="19"/>
      <c r="I141" s="20"/>
      <c r="J141" s="19">
        <v>10.5</v>
      </c>
      <c r="K141" s="19"/>
      <c r="L141" s="19"/>
      <c r="M141" s="19"/>
      <c r="N141" s="19">
        <v>0.25</v>
      </c>
      <c r="O141" s="19"/>
      <c r="P141" s="19">
        <v>11</v>
      </c>
      <c r="Q141" s="19" t="s">
        <v>4</v>
      </c>
    </row>
    <row r="142" spans="1:17" ht="18" customHeight="1" x14ac:dyDescent="0.15">
      <c r="A142" s="21"/>
      <c r="B142" s="21"/>
      <c r="C142" s="22" t="s">
        <v>20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</f>
        <v>526</v>
      </c>
      <c r="G151" s="2">
        <f>G149+G147+G145+G143+G141+G139+G137</f>
        <v>17.97</v>
      </c>
      <c r="H151" s="2"/>
      <c r="I151" s="2">
        <f>J149+J147+J145+J143+J141+J139+J137</f>
        <v>26.029999999999998</v>
      </c>
      <c r="J151" s="2"/>
      <c r="K151" s="2"/>
      <c r="L151" s="2"/>
      <c r="M151" s="3"/>
      <c r="N151" s="2">
        <f>N149+N147+N145+N143+N141+N139+N137</f>
        <v>74.41</v>
      </c>
      <c r="O151" s="2"/>
      <c r="P151" s="8">
        <f>P149+P147+P145+P143+P141+P139+P137</f>
        <v>520.20000000000005</v>
      </c>
      <c r="Q151" s="8">
        <f>Q149+Q147+Q145+Q143+Q141+Q139+Q137</f>
        <v>11.98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1" t="s">
        <v>14</v>
      </c>
      <c r="B159" s="21">
        <v>433</v>
      </c>
      <c r="C159" s="23" t="s">
        <v>54</v>
      </c>
      <c r="D159" s="23"/>
      <c r="E159" s="23"/>
      <c r="F159" s="21">
        <v>120</v>
      </c>
      <c r="G159" s="19">
        <v>2.4</v>
      </c>
      <c r="H159" s="19"/>
      <c r="I159" s="20"/>
      <c r="J159" s="19">
        <v>9.5</v>
      </c>
      <c r="K159" s="19"/>
      <c r="L159" s="19"/>
      <c r="M159" s="19"/>
      <c r="N159" s="19">
        <v>15.2</v>
      </c>
      <c r="O159" s="19"/>
      <c r="P159" s="19">
        <v>156</v>
      </c>
      <c r="Q159" s="19">
        <v>17.5</v>
      </c>
    </row>
    <row r="160" spans="1:17" ht="10.5" customHeight="1" x14ac:dyDescent="0.15">
      <c r="A160" s="21"/>
      <c r="B160" s="21"/>
      <c r="C160" s="32" t="s">
        <v>53</v>
      </c>
      <c r="D160" s="32"/>
      <c r="E160" s="32"/>
      <c r="F160" s="21"/>
      <c r="G160" s="19"/>
      <c r="H160" s="19"/>
      <c r="I160" s="20"/>
      <c r="J160" s="19"/>
      <c r="K160" s="19"/>
      <c r="L160" s="19"/>
      <c r="M160" s="19"/>
      <c r="N160" s="19"/>
      <c r="O160" s="19"/>
      <c r="P160" s="19"/>
      <c r="Q160" s="19"/>
    </row>
    <row r="161" spans="1:17" ht="12" x14ac:dyDescent="0.15">
      <c r="A161" s="13" t="s">
        <v>14</v>
      </c>
      <c r="B161" s="13" t="s">
        <v>36</v>
      </c>
      <c r="C161" s="15" t="s">
        <v>35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34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320</v>
      </c>
      <c r="G165" s="2">
        <f>G163+G161+G159</f>
        <v>3.99</v>
      </c>
      <c r="H165" s="2"/>
      <c r="I165" s="2">
        <f>J163+J161+J159</f>
        <v>10</v>
      </c>
      <c r="J165" s="2"/>
      <c r="K165" s="2"/>
      <c r="L165" s="2"/>
      <c r="M165" s="3"/>
      <c r="N165" s="2">
        <f>N163+N161+N159</f>
        <v>39</v>
      </c>
      <c r="O165" s="2"/>
      <c r="P165" s="8">
        <f>P163+P161+P159</f>
        <v>262</v>
      </c>
      <c r="Q165" s="8">
        <f>Q163+Q161+Q159</f>
        <v>17.5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F165+F157+F151+F135+F131</f>
        <v>1509</v>
      </c>
      <c r="G166" s="2">
        <f>G165+G157+G151+G135+G131</f>
        <v>48.33</v>
      </c>
      <c r="H166" s="2"/>
      <c r="I166" s="2">
        <f>I165+I157+I151+I135+I131</f>
        <v>77.509999999999991</v>
      </c>
      <c r="J166" s="2"/>
      <c r="K166" s="2"/>
      <c r="L166" s="2"/>
      <c r="M166" s="3"/>
      <c r="N166" s="2">
        <f>N165+N157+N151+N135+N131</f>
        <v>202.04999999999998</v>
      </c>
      <c r="O166" s="2"/>
      <c r="P166" s="1">
        <f>P165+P157+P151+P135+P131</f>
        <v>1541.93</v>
      </c>
      <c r="Q166" s="1">
        <f>Q165+Q157+Q151+Q135+Q131</f>
        <v>33.119999999999997</v>
      </c>
    </row>
    <row r="168" spans="1:17" ht="23" x14ac:dyDescent="0.15">
      <c r="E168" s="31" t="s">
        <v>52</v>
      </c>
      <c r="F168" s="31"/>
      <c r="G168" s="31"/>
    </row>
    <row r="169" spans="1:17" ht="16" x14ac:dyDescent="0.15">
      <c r="D169" s="30">
        <f>D114</f>
        <v>46107</v>
      </c>
      <c r="E169" s="30"/>
      <c r="F169" s="30"/>
      <c r="G169" s="30"/>
      <c r="H169" s="30"/>
      <c r="I169" s="30"/>
      <c r="J169" s="30"/>
    </row>
    <row r="171" spans="1:17" ht="18" x14ac:dyDescent="0.15">
      <c r="B171" s="29" t="s">
        <v>51</v>
      </c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3" spans="1:17" ht="12" x14ac:dyDescent="0.15">
      <c r="A173" s="28" t="s">
        <v>50</v>
      </c>
      <c r="B173" s="28" t="s">
        <v>49</v>
      </c>
      <c r="C173" s="28" t="s">
        <v>48</v>
      </c>
      <c r="D173" s="28"/>
      <c r="E173" s="28"/>
      <c r="F173" s="28" t="s">
        <v>47</v>
      </c>
      <c r="G173" s="28" t="s">
        <v>46</v>
      </c>
      <c r="H173" s="28"/>
      <c r="I173" s="28"/>
      <c r="J173" s="28"/>
      <c r="K173" s="28"/>
      <c r="L173" s="28"/>
      <c r="M173" s="28"/>
      <c r="N173" s="28"/>
      <c r="O173" s="28" t="s">
        <v>45</v>
      </c>
      <c r="P173" s="28"/>
      <c r="Q173" s="28" t="s">
        <v>44</v>
      </c>
    </row>
    <row r="174" spans="1:17" ht="12" x14ac:dyDescent="0.15">
      <c r="A174" s="28"/>
      <c r="B174" s="28"/>
      <c r="C174" s="28"/>
      <c r="D174" s="28"/>
      <c r="E174" s="28"/>
      <c r="F174" s="28"/>
      <c r="G174" s="28" t="s">
        <v>43</v>
      </c>
      <c r="H174" s="28"/>
      <c r="I174" s="28" t="s">
        <v>42</v>
      </c>
      <c r="J174" s="28"/>
      <c r="K174" s="28"/>
      <c r="L174" s="28"/>
      <c r="M174" s="28" t="s">
        <v>41</v>
      </c>
      <c r="N174" s="28"/>
      <c r="O174" s="28"/>
      <c r="P174" s="28"/>
      <c r="Q174" s="28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7" t="s">
        <v>38</v>
      </c>
      <c r="D177" s="27"/>
      <c r="E177" s="27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>
        <v>2013</v>
      </c>
      <c r="B178" s="13">
        <v>490</v>
      </c>
      <c r="C178" s="15" t="s">
        <v>37</v>
      </c>
      <c r="D178" s="15"/>
      <c r="E178" s="15"/>
      <c r="F178" s="13">
        <v>20</v>
      </c>
      <c r="G178" s="11">
        <v>1.44</v>
      </c>
      <c r="H178" s="11"/>
      <c r="I178" s="12"/>
      <c r="J178" s="11">
        <v>17</v>
      </c>
      <c r="K178" s="11"/>
      <c r="L178" s="11"/>
      <c r="M178" s="11"/>
      <c r="N178" s="11">
        <v>11.16</v>
      </c>
      <c r="O178" s="11"/>
      <c r="P178" s="11">
        <v>65.930000000000007</v>
      </c>
      <c r="Q178" s="11">
        <v>0.2</v>
      </c>
    </row>
    <row r="179" spans="1:17" ht="10.5" customHeight="1" x14ac:dyDescent="0.15">
      <c r="A179" s="13"/>
      <c r="B179" s="13"/>
      <c r="C179" s="14"/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33</v>
      </c>
      <c r="C182" s="15" t="s">
        <v>32</v>
      </c>
      <c r="D182" s="15"/>
      <c r="E182" s="15"/>
      <c r="F182" s="13">
        <v>3</v>
      </c>
      <c r="G182" s="11">
        <v>0.02</v>
      </c>
      <c r="H182" s="11"/>
      <c r="I182" s="12"/>
      <c r="J182" s="11">
        <v>2.48</v>
      </c>
      <c r="K182" s="11"/>
      <c r="L182" s="11"/>
      <c r="M182" s="11"/>
      <c r="N182" s="11">
        <v>0.02</v>
      </c>
      <c r="O182" s="11"/>
      <c r="P182" s="11">
        <v>22.4</v>
      </c>
      <c r="Q182" s="11" t="s">
        <v>4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>
        <v>2013</v>
      </c>
      <c r="B184" s="13">
        <v>514</v>
      </c>
      <c r="C184" s="15" t="s">
        <v>30</v>
      </c>
      <c r="D184" s="15"/>
      <c r="E184" s="15"/>
      <c r="F184" s="13">
        <v>180</v>
      </c>
      <c r="G184" s="11">
        <v>2.9</v>
      </c>
      <c r="H184" s="11"/>
      <c r="I184" s="12"/>
      <c r="J184" s="11">
        <v>2.4</v>
      </c>
      <c r="K184" s="11"/>
      <c r="L184" s="11"/>
      <c r="M184" s="11"/>
      <c r="N184" s="11">
        <v>14.3</v>
      </c>
      <c r="O184" s="11"/>
      <c r="P184" s="11">
        <v>71</v>
      </c>
      <c r="Q184" s="11">
        <v>1.2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3" x14ac:dyDescent="0.15">
      <c r="A186" s="10" t="s">
        <v>1</v>
      </c>
      <c r="B186" s="10"/>
      <c r="C186" s="10"/>
      <c r="D186" s="10"/>
      <c r="E186" s="10"/>
      <c r="F186" s="9">
        <f>F184+F182+F180+F178+F176</f>
        <v>343</v>
      </c>
      <c r="G186" s="2">
        <f>G184+G182+G180+G178+G176</f>
        <v>22.46</v>
      </c>
      <c r="H186" s="2"/>
      <c r="I186" s="2">
        <f>J184+J182+J180+J178+J176</f>
        <v>38.18</v>
      </c>
      <c r="J186" s="2"/>
      <c r="K186" s="2"/>
      <c r="L186" s="2"/>
      <c r="M186" s="3"/>
      <c r="N186" s="26">
        <f>N184+N182+N180+N178+N176</f>
        <v>61.18</v>
      </c>
      <c r="O186" s="25"/>
      <c r="P186" s="8">
        <f>P184+P182+P180+P178+P176</f>
        <v>521.33000000000004</v>
      </c>
      <c r="Q186" s="8">
        <f>Q184+Q182+Q180+Q178+Q176</f>
        <v>1.64</v>
      </c>
    </row>
    <row r="187" spans="1:17" ht="14" x14ac:dyDescent="0.15">
      <c r="A187" s="18" t="s">
        <v>28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1:17" ht="12" customHeight="1" x14ac:dyDescent="0.15">
      <c r="A188" s="13" t="s">
        <v>14</v>
      </c>
      <c r="B188" s="13">
        <v>537</v>
      </c>
      <c r="C188" s="15" t="s">
        <v>27</v>
      </c>
      <c r="D188" s="15"/>
      <c r="E188" s="15"/>
      <c r="F188" s="13">
        <v>100</v>
      </c>
      <c r="G188" s="11">
        <v>0.5</v>
      </c>
      <c r="H188" s="11"/>
      <c r="I188" s="12"/>
      <c r="J188" s="11">
        <v>0.1</v>
      </c>
      <c r="K188" s="11"/>
      <c r="L188" s="11"/>
      <c r="M188" s="11"/>
      <c r="N188" s="11">
        <v>10.1</v>
      </c>
      <c r="O188" s="11"/>
      <c r="P188" s="11">
        <v>46</v>
      </c>
      <c r="Q188" s="11">
        <v>2</v>
      </c>
    </row>
    <row r="189" spans="1:17" ht="10.5" customHeight="1" x14ac:dyDescent="0.15">
      <c r="A189" s="13"/>
      <c r="B189" s="13"/>
      <c r="C189" s="14"/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3" x14ac:dyDescent="0.15">
      <c r="A190" s="10" t="s">
        <v>1</v>
      </c>
      <c r="B190" s="10"/>
      <c r="C190" s="10"/>
      <c r="D190" s="10"/>
      <c r="E190" s="10"/>
      <c r="F190" s="9">
        <f>F188</f>
        <v>100</v>
      </c>
      <c r="G190" s="2">
        <f>G188</f>
        <v>0.5</v>
      </c>
      <c r="H190" s="2"/>
      <c r="I190" s="2">
        <f>J188</f>
        <v>0.1</v>
      </c>
      <c r="J190" s="2"/>
      <c r="K190" s="2"/>
      <c r="L190" s="2"/>
      <c r="M190" s="3"/>
      <c r="N190" s="2">
        <f>N188</f>
        <v>10.1</v>
      </c>
      <c r="O190" s="2"/>
      <c r="P190" s="1">
        <f>P188</f>
        <v>46</v>
      </c>
      <c r="Q190" s="1">
        <f>Q188</f>
        <v>2</v>
      </c>
    </row>
    <row r="191" spans="1:17" ht="14" x14ac:dyDescent="0.15">
      <c r="A191" s="18" t="s">
        <v>26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1:17" ht="12" customHeight="1" x14ac:dyDescent="0.15">
      <c r="A192" s="13">
        <v>2004</v>
      </c>
      <c r="B192" s="13">
        <v>205</v>
      </c>
      <c r="C192" s="15" t="s">
        <v>25</v>
      </c>
      <c r="D192" s="15"/>
      <c r="E192" s="15"/>
      <c r="F192" s="13">
        <v>30</v>
      </c>
      <c r="G192" s="11">
        <v>1.5</v>
      </c>
      <c r="H192" s="11"/>
      <c r="I192" s="12"/>
      <c r="J192" s="11">
        <v>7.0000000000000007E-2</v>
      </c>
      <c r="K192" s="11"/>
      <c r="L192" s="11"/>
      <c r="M192" s="11"/>
      <c r="N192" s="11">
        <v>3.33</v>
      </c>
      <c r="O192" s="11"/>
      <c r="P192" s="11">
        <v>22</v>
      </c>
      <c r="Q192" s="11">
        <v>4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>
        <v>136</v>
      </c>
      <c r="C194" s="15" t="s">
        <v>24</v>
      </c>
      <c r="D194" s="15"/>
      <c r="E194" s="15"/>
      <c r="F194" s="13">
        <v>150</v>
      </c>
      <c r="G194" s="11">
        <v>1.6</v>
      </c>
      <c r="H194" s="11"/>
      <c r="I194" s="12"/>
      <c r="J194" s="11">
        <v>3.2</v>
      </c>
      <c r="K194" s="11"/>
      <c r="L194" s="11"/>
      <c r="M194" s="11"/>
      <c r="N194" s="11">
        <v>8.6999999999999993</v>
      </c>
      <c r="O194" s="11"/>
      <c r="P194" s="11">
        <v>70</v>
      </c>
      <c r="Q194" s="11">
        <v>6.6</v>
      </c>
    </row>
    <row r="195" spans="1:17" ht="10.5" customHeight="1" x14ac:dyDescent="0.15">
      <c r="A195" s="13"/>
      <c r="B195" s="13"/>
      <c r="C195" s="24" t="s">
        <v>23</v>
      </c>
      <c r="D195" s="24"/>
      <c r="E195" s="2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0.5" customHeight="1" x14ac:dyDescent="0.15">
      <c r="A196" s="21" t="s">
        <v>14</v>
      </c>
      <c r="B196" s="21" t="s">
        <v>22</v>
      </c>
      <c r="C196" s="23" t="s">
        <v>21</v>
      </c>
      <c r="D196" s="23"/>
      <c r="E196" s="23"/>
      <c r="F196" s="21">
        <v>6</v>
      </c>
      <c r="G196" s="19">
        <v>0.19</v>
      </c>
      <c r="H196" s="19"/>
      <c r="I196" s="20"/>
      <c r="J196" s="19">
        <v>10.5</v>
      </c>
      <c r="K196" s="19"/>
      <c r="L196" s="19"/>
      <c r="M196" s="19"/>
      <c r="N196" s="19">
        <v>0.25</v>
      </c>
      <c r="O196" s="19"/>
      <c r="P196" s="19">
        <v>11</v>
      </c>
      <c r="Q196" s="19" t="s">
        <v>4</v>
      </c>
    </row>
    <row r="197" spans="1:17" ht="10.5" customHeight="1" x14ac:dyDescent="0.15">
      <c r="A197" s="21"/>
      <c r="B197" s="21"/>
      <c r="C197" s="22" t="s">
        <v>20</v>
      </c>
      <c r="D197" s="22"/>
      <c r="E197" s="22"/>
      <c r="F197" s="21"/>
      <c r="G197" s="19"/>
      <c r="H197" s="19"/>
      <c r="I197" s="20"/>
      <c r="J197" s="19"/>
      <c r="K197" s="19"/>
      <c r="L197" s="19"/>
      <c r="M197" s="19"/>
      <c r="N197" s="19"/>
      <c r="O197" s="19"/>
      <c r="P197" s="19"/>
      <c r="Q197" s="19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</f>
        <v>526</v>
      </c>
      <c r="G206" s="2">
        <f>G204+G202+G200+G198+G196+G194+G192</f>
        <v>17.97</v>
      </c>
      <c r="H206" s="2"/>
      <c r="I206" s="2">
        <f>J204+J202+J200+J198+J196+J194+J192</f>
        <v>26.029999999999998</v>
      </c>
      <c r="J206" s="2"/>
      <c r="K206" s="2"/>
      <c r="L206" s="2"/>
      <c r="M206" s="3"/>
      <c r="N206" s="2">
        <f>N204+N202+N200+N198+N196+N194+N192</f>
        <v>74.41</v>
      </c>
      <c r="O206" s="2"/>
      <c r="P206" s="8">
        <f>P204+P202+P200+P198+P196+P194+P192</f>
        <v>520.20000000000005</v>
      </c>
      <c r="Q206" s="8">
        <f>Q204+Q202+Q200+Q198+Q196+Q194+Q192</f>
        <v>11.98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F212+F206+F190+F186</f>
        <v>1189</v>
      </c>
      <c r="G213" s="2">
        <f>G212+G206+G190+G186</f>
        <v>44.34</v>
      </c>
      <c r="H213" s="2"/>
      <c r="I213" s="2">
        <f>I206+I190+I186</f>
        <v>64.31</v>
      </c>
      <c r="J213" s="2"/>
      <c r="K213" s="2"/>
      <c r="L213" s="2"/>
      <c r="M213" s="3"/>
      <c r="N213" s="2">
        <f>N206+N190+N186</f>
        <v>145.69</v>
      </c>
      <c r="O213" s="2"/>
      <c r="P213" s="1">
        <f>P206+P190+P186</f>
        <v>1087.5300000000002</v>
      </c>
      <c r="Q213" s="1">
        <f>Q212+Q206+Q190+Q186</f>
        <v>15.620000000000001</v>
      </c>
    </row>
  </sheetData>
  <mergeCells count="894">
    <mergeCell ref="N196:O197"/>
    <mergeCell ref="P196:P197"/>
    <mergeCell ref="Q196:Q197"/>
    <mergeCell ref="C197:E197"/>
    <mergeCell ref="C142:E142"/>
    <mergeCell ref="C196:E196"/>
    <mergeCell ref="F196:F197"/>
    <mergeCell ref="G196:H197"/>
    <mergeCell ref="I196:I197"/>
    <mergeCell ref="J196:M197"/>
    <mergeCell ref="Q36:Q37"/>
    <mergeCell ref="C37:E37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J94:M95"/>
    <mergeCell ref="N94:O95"/>
    <mergeCell ref="P94:P95"/>
    <mergeCell ref="Q94:Q95"/>
    <mergeCell ref="C95:E95"/>
    <mergeCell ref="A34:A35"/>
    <mergeCell ref="B34:B35"/>
    <mergeCell ref="C34:E34"/>
    <mergeCell ref="F34:F35"/>
    <mergeCell ref="G34:H35"/>
    <mergeCell ref="A94:A95"/>
    <mergeCell ref="B94:B95"/>
    <mergeCell ref="C94:E94"/>
    <mergeCell ref="F94:F95"/>
    <mergeCell ref="G94:H95"/>
    <mergeCell ref="I94:I95"/>
    <mergeCell ref="I36:I37"/>
    <mergeCell ref="J36:M37"/>
    <mergeCell ref="N36:O37"/>
    <mergeCell ref="P36:P37"/>
    <mergeCell ref="Q34:Q35"/>
    <mergeCell ref="C35:E35"/>
    <mergeCell ref="I34:I35"/>
    <mergeCell ref="J34:M35"/>
    <mergeCell ref="N34:O35"/>
    <mergeCell ref="P34:P35"/>
    <mergeCell ref="J123:M124"/>
    <mergeCell ref="N123:O124"/>
    <mergeCell ref="P123:P124"/>
    <mergeCell ref="Q123:Q124"/>
    <mergeCell ref="C124:E124"/>
    <mergeCell ref="A36:A37"/>
    <mergeCell ref="B36:B37"/>
    <mergeCell ref="C36:E36"/>
    <mergeCell ref="F36:F37"/>
    <mergeCell ref="G36:H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8:A39"/>
    <mergeCell ref="B38:B39"/>
    <mergeCell ref="C38:E38"/>
    <mergeCell ref="F38:F39"/>
    <mergeCell ref="G38:H39"/>
    <mergeCell ref="Q32:Q33"/>
    <mergeCell ref="C33:E33"/>
    <mergeCell ref="A32:A33"/>
    <mergeCell ref="B32:B33"/>
    <mergeCell ref="C32:E32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J52:M53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J54:M55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A54:A55"/>
    <mergeCell ref="B54:B55"/>
    <mergeCell ref="C54:E54"/>
    <mergeCell ref="F54:F55"/>
    <mergeCell ref="G54:H55"/>
    <mergeCell ref="I54:I55"/>
    <mergeCell ref="I56:I57"/>
    <mergeCell ref="J56:M57"/>
    <mergeCell ref="N56:O57"/>
    <mergeCell ref="P56:P57"/>
    <mergeCell ref="Q56:Q57"/>
    <mergeCell ref="C57:E57"/>
    <mergeCell ref="L65:R65"/>
    <mergeCell ref="E66:G66"/>
    <mergeCell ref="D67:J67"/>
    <mergeCell ref="Q54:Q55"/>
    <mergeCell ref="C55:E55"/>
    <mergeCell ref="A56:A57"/>
    <mergeCell ref="B56:B57"/>
    <mergeCell ref="C56:E56"/>
    <mergeCell ref="F56:F57"/>
    <mergeCell ref="G56:H57"/>
    <mergeCell ref="A58:E58"/>
    <mergeCell ref="G58:H58"/>
    <mergeCell ref="I58:L58"/>
    <mergeCell ref="N58:O58"/>
    <mergeCell ref="L63:R63"/>
    <mergeCell ref="L64:R64"/>
    <mergeCell ref="A74:A75"/>
    <mergeCell ref="B74:B75"/>
    <mergeCell ref="C74:E74"/>
    <mergeCell ref="F74:F75"/>
    <mergeCell ref="G74:H75"/>
    <mergeCell ref="A71:A72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N80:O81"/>
    <mergeCell ref="P80:P81"/>
    <mergeCell ref="B69:P69"/>
    <mergeCell ref="B59:E59"/>
    <mergeCell ref="G59:H59"/>
    <mergeCell ref="I59:L59"/>
    <mergeCell ref="N59:O59"/>
    <mergeCell ref="L61:R61"/>
    <mergeCell ref="L62:R62"/>
    <mergeCell ref="I74:I75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J82:M83"/>
    <mergeCell ref="N82:O83"/>
    <mergeCell ref="P82:P83"/>
    <mergeCell ref="Q82:Q83"/>
    <mergeCell ref="C83:E83"/>
    <mergeCell ref="B71:B72"/>
    <mergeCell ref="C71:E72"/>
    <mergeCell ref="F71:F72"/>
    <mergeCell ref="G71:N71"/>
    <mergeCell ref="O71:P72"/>
    <mergeCell ref="Q80:Q81"/>
    <mergeCell ref="C81:E81"/>
    <mergeCell ref="J78:M79"/>
    <mergeCell ref="N78:O79"/>
    <mergeCell ref="P78:P79"/>
    <mergeCell ref="Q78:Q79"/>
    <mergeCell ref="C79:E79"/>
    <mergeCell ref="I78:I79"/>
    <mergeCell ref="I80:I81"/>
    <mergeCell ref="J80:M81"/>
    <mergeCell ref="A84:E84"/>
    <mergeCell ref="G84:H84"/>
    <mergeCell ref="I84:L84"/>
    <mergeCell ref="N84:O84"/>
    <mergeCell ref="A82:A83"/>
    <mergeCell ref="B82:B83"/>
    <mergeCell ref="C82:E82"/>
    <mergeCell ref="F82:F83"/>
    <mergeCell ref="G82:H83"/>
    <mergeCell ref="I82:I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N90:O91"/>
    <mergeCell ref="P90:P91"/>
    <mergeCell ref="Q90:Q91"/>
    <mergeCell ref="C91:E91"/>
    <mergeCell ref="Q86:Q87"/>
    <mergeCell ref="C87:E87"/>
    <mergeCell ref="A88:E88"/>
    <mergeCell ref="G88:H88"/>
    <mergeCell ref="I88:L88"/>
    <mergeCell ref="N88:O88"/>
    <mergeCell ref="N92:O93"/>
    <mergeCell ref="P92:P93"/>
    <mergeCell ref="A89:Q89"/>
    <mergeCell ref="A90:A91"/>
    <mergeCell ref="B90:B91"/>
    <mergeCell ref="C90:E90"/>
    <mergeCell ref="F90:F91"/>
    <mergeCell ref="G90:H91"/>
    <mergeCell ref="I90:I91"/>
    <mergeCell ref="J90:M91"/>
    <mergeCell ref="N96:O97"/>
    <mergeCell ref="P96:P97"/>
    <mergeCell ref="Q96:Q97"/>
    <mergeCell ref="A92:A93"/>
    <mergeCell ref="B92:B93"/>
    <mergeCell ref="C92:E92"/>
    <mergeCell ref="F92:F93"/>
    <mergeCell ref="G92:H93"/>
    <mergeCell ref="I92:I93"/>
    <mergeCell ref="J92:M93"/>
    <mergeCell ref="Q92:Q93"/>
    <mergeCell ref="C93:E93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9:I130"/>
    <mergeCell ref="P133:P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N135:O135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J137:M138"/>
    <mergeCell ref="N137:O138"/>
    <mergeCell ref="P137:P138"/>
    <mergeCell ref="Q137:Q138"/>
    <mergeCell ref="C138:E138"/>
    <mergeCell ref="Q133:Q134"/>
    <mergeCell ref="C134:E134"/>
    <mergeCell ref="A135:E135"/>
    <mergeCell ref="G135:H135"/>
    <mergeCell ref="I135:L135"/>
    <mergeCell ref="P139:P140"/>
    <mergeCell ref="A141:A142"/>
    <mergeCell ref="B141:B142"/>
    <mergeCell ref="A136:Q136"/>
    <mergeCell ref="A137:A138"/>
    <mergeCell ref="B137:B138"/>
    <mergeCell ref="C137:E137"/>
    <mergeCell ref="F137:F138"/>
    <mergeCell ref="G137:H138"/>
    <mergeCell ref="I137:I138"/>
    <mergeCell ref="P143:P144"/>
    <mergeCell ref="Q143:Q144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39:Q140"/>
    <mergeCell ref="C140:E140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2:A183"/>
    <mergeCell ref="B182:B183"/>
    <mergeCell ref="C182:E182"/>
    <mergeCell ref="F182:F183"/>
    <mergeCell ref="G182:H183"/>
    <mergeCell ref="A180:A181"/>
    <mergeCell ref="B180:B181"/>
    <mergeCell ref="C180:E180"/>
    <mergeCell ref="F180:F181"/>
    <mergeCell ref="G180:H181"/>
    <mergeCell ref="J180:M181"/>
    <mergeCell ref="N180:O181"/>
    <mergeCell ref="P180:P181"/>
    <mergeCell ref="Q180:Q181"/>
    <mergeCell ref="C181:E181"/>
    <mergeCell ref="I180:I181"/>
    <mergeCell ref="I182:I183"/>
    <mergeCell ref="J182:M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4:I185"/>
    <mergeCell ref="P188:P189"/>
    <mergeCell ref="J184:M185"/>
    <mergeCell ref="N184:O185"/>
    <mergeCell ref="P184:P185"/>
    <mergeCell ref="Q184:Q185"/>
    <mergeCell ref="C185:E185"/>
    <mergeCell ref="A186:E186"/>
    <mergeCell ref="G186:H186"/>
    <mergeCell ref="I186:L186"/>
    <mergeCell ref="N186:O186"/>
    <mergeCell ref="N190:O190"/>
    <mergeCell ref="A187:Q187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J192:M193"/>
    <mergeCell ref="N192:O193"/>
    <mergeCell ref="P192:P193"/>
    <mergeCell ref="Q192:Q193"/>
    <mergeCell ref="C193:E193"/>
    <mergeCell ref="Q188:Q189"/>
    <mergeCell ref="C189:E189"/>
    <mergeCell ref="A190:E190"/>
    <mergeCell ref="G190:H190"/>
    <mergeCell ref="I190:L190"/>
    <mergeCell ref="P194:P195"/>
    <mergeCell ref="A196:A197"/>
    <mergeCell ref="B196:B197"/>
    <mergeCell ref="A191:Q191"/>
    <mergeCell ref="A192:A193"/>
    <mergeCell ref="B192:B193"/>
    <mergeCell ref="C192:E192"/>
    <mergeCell ref="F192:F193"/>
    <mergeCell ref="G192:H193"/>
    <mergeCell ref="I192:I193"/>
    <mergeCell ref="P198:P199"/>
    <mergeCell ref="Q198:Q199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4:Q195"/>
    <mergeCell ref="C195:E195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2026-06-16T16:59:33Z</dcterms:created>
  <dcterms:modified xsi:type="dcterms:W3CDTF">2026-06-16T16:59:41Z</dcterms:modified>
</cp:coreProperties>
</file>