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67E081E1-1F07-414F-8459-5CE6FA9B3CB2}" xr6:coauthVersionLast="47" xr6:coauthVersionMax="47" xr10:uidLastSave="{00000000-0000-0000-0000-000000000000}"/>
  <bookViews>
    <workbookView xWindow="680" yWindow="1100" windowWidth="27840" windowHeight="16240" xr2:uid="{323FEB10-3EE1-6B46-A507-219D3829F9BD}"/>
  </bookViews>
  <sheets>
    <sheet name="25.03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61" i="1" s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G61" i="1" s="1"/>
  <c r="I50" i="1"/>
  <c r="N50" i="1"/>
  <c r="P50" i="1"/>
  <c r="Q50" i="1"/>
  <c r="F60" i="1"/>
  <c r="G60" i="1"/>
  <c r="I60" i="1"/>
  <c r="I61" i="1" s="1"/>
  <c r="N60" i="1"/>
  <c r="N61" i="1" s="1"/>
  <c r="P60" i="1"/>
  <c r="P61" i="1" s="1"/>
  <c r="Q60" i="1"/>
  <c r="Q61" i="1" s="1"/>
  <c r="D69" i="1"/>
  <c r="D116" i="1" s="1"/>
  <c r="D173" i="1" s="1"/>
  <c r="F84" i="1"/>
  <c r="G84" i="1"/>
  <c r="I84" i="1"/>
  <c r="N84" i="1"/>
  <c r="P84" i="1"/>
  <c r="Q84" i="1"/>
  <c r="F88" i="1"/>
  <c r="G88" i="1"/>
  <c r="I88" i="1"/>
  <c r="N88" i="1"/>
  <c r="P88" i="1"/>
  <c r="Q88" i="1"/>
  <c r="F106" i="1"/>
  <c r="G106" i="1"/>
  <c r="I106" i="1"/>
  <c r="N106" i="1"/>
  <c r="P106" i="1"/>
  <c r="Q106" i="1"/>
  <c r="Q113" i="1" s="1"/>
  <c r="F112" i="1"/>
  <c r="F113" i="1" s="1"/>
  <c r="G112" i="1"/>
  <c r="I112" i="1"/>
  <c r="N112" i="1"/>
  <c r="N113" i="1" s="1"/>
  <c r="P112" i="1"/>
  <c r="P113" i="1" s="1"/>
  <c r="Q112" i="1"/>
  <c r="G113" i="1"/>
  <c r="I113" i="1"/>
  <c r="F131" i="1"/>
  <c r="G131" i="1"/>
  <c r="I131" i="1"/>
  <c r="N131" i="1"/>
  <c r="P131" i="1"/>
  <c r="Q131" i="1"/>
  <c r="F135" i="1"/>
  <c r="G135" i="1"/>
  <c r="I135" i="1"/>
  <c r="N135" i="1"/>
  <c r="P135" i="1"/>
  <c r="Q135" i="1"/>
  <c r="F153" i="1"/>
  <c r="G153" i="1"/>
  <c r="I153" i="1"/>
  <c r="N153" i="1"/>
  <c r="P153" i="1"/>
  <c r="Q153" i="1"/>
  <c r="F159" i="1"/>
  <c r="G159" i="1"/>
  <c r="I159" i="1"/>
  <c r="N159" i="1"/>
  <c r="P159" i="1"/>
  <c r="Q159" i="1"/>
  <c r="F169" i="1"/>
  <c r="F170" i="1" s="1"/>
  <c r="G169" i="1"/>
  <c r="G170" i="1" s="1"/>
  <c r="I169" i="1"/>
  <c r="I170" i="1" s="1"/>
  <c r="N169" i="1"/>
  <c r="N170" i="1" s="1"/>
  <c r="P169" i="1"/>
  <c r="Q169" i="1"/>
  <c r="P170" i="1"/>
  <c r="Q170" i="1"/>
  <c r="F188" i="1"/>
  <c r="G188" i="1"/>
  <c r="I188" i="1"/>
  <c r="N188" i="1"/>
  <c r="P188" i="1"/>
  <c r="Q188" i="1"/>
  <c r="F192" i="1"/>
  <c r="G192" i="1"/>
  <c r="I192" i="1"/>
  <c r="N192" i="1"/>
  <c r="P192" i="1"/>
  <c r="Q192" i="1"/>
  <c r="F210" i="1"/>
  <c r="G210" i="1"/>
  <c r="I210" i="1"/>
  <c r="I217" i="1" s="1"/>
  <c r="N210" i="1"/>
  <c r="P210" i="1"/>
  <c r="Q210" i="1"/>
  <c r="F216" i="1"/>
  <c r="F217" i="1" s="1"/>
  <c r="G216" i="1"/>
  <c r="G217" i="1" s="1"/>
  <c r="I216" i="1"/>
  <c r="N216" i="1"/>
  <c r="P216" i="1"/>
  <c r="Q216" i="1"/>
  <c r="N217" i="1"/>
  <c r="P217" i="1"/>
  <c r="Q217" i="1"/>
</calcChain>
</file>

<file path=xl/sharedStrings.xml><?xml version="1.0" encoding="utf-8"?>
<sst xmlns="http://schemas.openxmlformats.org/spreadsheetml/2006/main" count="325" uniqueCount="75">
  <si>
    <t>Всего :</t>
  </si>
  <si>
    <t>Итого</t>
  </si>
  <si>
    <t>(мука пшеничная,сахар,масло сливочное,дрожжи, соль йодированная)</t>
  </si>
  <si>
    <t>БУЛОЧКА "ДОРОЖНАЯ"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</si>
  <si>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</si>
  <si>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</si>
  <si>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</si>
  <si>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(изюм, сахар песок, вода питьевая)</t>
  </si>
  <si>
    <t>КОМПОТ ИЗ ИЗЮМА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</si>
  <si>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</si>
  <si>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</si>
  <si>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</si>
  <si>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</si>
  <si>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</si>
  <si>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</si>
  <si>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</si>
  <si>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</si>
  <si>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</si>
  <si>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</si>
  <si>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(минтай,хлеб пшеничный,молоко или вода, соль йодированная, масло сливочное)</t>
  </si>
  <si>
    <t>КОТЛЕТА РЫБНАЯ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</si>
  <si>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</si>
  <si>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</si>
  <si>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</si>
  <si>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</si>
  <si>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</si>
  <si>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(свекла,масло растительное, соль лук репчатый, морковь,огурец солёный)</t>
  </si>
  <si>
    <t>ВИНЕГРЕТ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</si>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</sst>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CA8A96ED-6E5A-4145-B420-D1FA414C2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40F24-A5C5-744C-AB9E-8CDD6638BDB7}">
  <dimension ref="A1:R217"/>
  <sheetViews>
    <sheetView tabSelected="1" topLeftCell="A151" workbookViewId="0">
      <selection activeCell="A161" sqref="A161:Q162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0" t="s">
        <v>73</v>
      </c>
      <c r="M1" s="60"/>
      <c r="N1" s="60"/>
      <c r="O1" s="60"/>
      <c r="P1" s="60"/>
      <c r="Q1" s="60"/>
      <c r="R1" s="60"/>
    </row>
    <row r="2" spans="1:18" ht="8.25" customHeight="1" x14ac:dyDescent="0.15">
      <c r="L2" s="18"/>
      <c r="M2" s="18"/>
      <c r="N2" s="18"/>
      <c r="O2" s="18"/>
      <c r="P2" s="18"/>
      <c r="Q2" s="18"/>
      <c r="R2" s="18"/>
    </row>
    <row r="3" spans="1:18" ht="14" customHeight="1" x14ac:dyDescent="0.15">
      <c r="L3" s="18" t="s">
        <v>72</v>
      </c>
      <c r="M3" s="18"/>
      <c r="N3" s="18"/>
      <c r="O3" s="18"/>
      <c r="P3" s="18"/>
      <c r="Q3" s="18"/>
      <c r="R3" s="18"/>
    </row>
    <row r="4" spans="1:18" ht="14" customHeight="1" x14ac:dyDescent="0.15">
      <c r="L4" s="18" t="s">
        <v>71</v>
      </c>
      <c r="M4" s="18"/>
      <c r="N4" s="18"/>
      <c r="O4" s="18"/>
      <c r="P4" s="18"/>
      <c r="Q4" s="18"/>
      <c r="R4" s="18"/>
    </row>
    <row r="5" spans="1:18" ht="14" customHeight="1" x14ac:dyDescent="0.15">
      <c r="L5" s="18" t="s">
        <v>70</v>
      </c>
      <c r="M5" s="18"/>
      <c r="N5" s="18"/>
      <c r="O5" s="18"/>
      <c r="P5" s="18"/>
      <c r="Q5" s="18"/>
      <c r="R5" s="18"/>
    </row>
    <row r="6" spans="1:18" ht="18" customHeight="1" x14ac:dyDescent="0.15">
      <c r="E6" s="31" t="s">
        <v>55</v>
      </c>
      <c r="F6" s="31"/>
      <c r="G6" s="31"/>
    </row>
    <row r="7" spans="1:18" ht="14" customHeight="1" x14ac:dyDescent="0.15">
      <c r="D7" s="30">
        <v>46106</v>
      </c>
      <c r="E7" s="30"/>
      <c r="F7" s="30"/>
      <c r="G7" s="30"/>
      <c r="H7" s="30"/>
      <c r="I7" s="30"/>
      <c r="J7" s="30"/>
    </row>
    <row r="8" spans="1:18" ht="7.25" customHeight="1" x14ac:dyDescent="0.15"/>
    <row r="9" spans="1:18" ht="18" customHeight="1" x14ac:dyDescent="0.15">
      <c r="B9" s="29" t="s">
        <v>74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8" ht="7.25" customHeight="1" x14ac:dyDescent="0.15"/>
    <row r="11" spans="1:18" ht="25.5" customHeight="1" x14ac:dyDescent="0.15">
      <c r="A11" s="28" t="s">
        <v>53</v>
      </c>
      <c r="B11" s="28" t="s">
        <v>52</v>
      </c>
      <c r="C11" s="28" t="s">
        <v>51</v>
      </c>
      <c r="D11" s="28"/>
      <c r="E11" s="28"/>
      <c r="F11" s="28" t="s">
        <v>50</v>
      </c>
      <c r="G11" s="28" t="s">
        <v>49</v>
      </c>
      <c r="H11" s="28"/>
      <c r="I11" s="28"/>
      <c r="J11" s="28"/>
      <c r="K11" s="28"/>
      <c r="L11" s="28"/>
      <c r="M11" s="28"/>
      <c r="N11" s="28"/>
      <c r="O11" s="28" t="s">
        <v>48</v>
      </c>
      <c r="P11" s="28"/>
      <c r="Q11" s="28" t="s">
        <v>47</v>
      </c>
    </row>
    <row r="12" spans="1:18" ht="25.5" customHeight="1" x14ac:dyDescent="0.15">
      <c r="A12" s="28"/>
      <c r="B12" s="28"/>
      <c r="C12" s="28"/>
      <c r="D12" s="28"/>
      <c r="E12" s="28"/>
      <c r="F12" s="28"/>
      <c r="G12" s="28" t="s">
        <v>46</v>
      </c>
      <c r="H12" s="28"/>
      <c r="I12" s="28" t="s">
        <v>45</v>
      </c>
      <c r="J12" s="28"/>
      <c r="K12" s="28"/>
      <c r="L12" s="28"/>
      <c r="M12" s="28" t="s">
        <v>44</v>
      </c>
      <c r="N12" s="28"/>
      <c r="O12" s="28"/>
      <c r="P12" s="28"/>
      <c r="Q12" s="28"/>
    </row>
    <row r="13" spans="1:18" ht="14" customHeight="1" x14ac:dyDescent="0.15">
      <c r="A13" s="22" t="s">
        <v>43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8" ht="18" customHeight="1" x14ac:dyDescent="0.15">
      <c r="A14" s="14" t="s">
        <v>13</v>
      </c>
      <c r="B14" s="14">
        <v>266</v>
      </c>
      <c r="C14" s="16" t="s">
        <v>42</v>
      </c>
      <c r="D14" s="16"/>
      <c r="E14" s="16"/>
      <c r="F14" s="14" t="s">
        <v>41</v>
      </c>
      <c r="G14" s="12">
        <v>5.26</v>
      </c>
      <c r="H14" s="12"/>
      <c r="I14" s="13"/>
      <c r="J14" s="12">
        <v>11.66</v>
      </c>
      <c r="K14" s="12"/>
      <c r="L14" s="12"/>
      <c r="M14" s="12"/>
      <c r="N14" s="12">
        <v>25</v>
      </c>
      <c r="O14" s="12"/>
      <c r="P14" s="12">
        <v>226.2</v>
      </c>
      <c r="Q14" s="12">
        <v>1.32</v>
      </c>
    </row>
    <row r="15" spans="1:18" ht="9.75" customHeight="1" x14ac:dyDescent="0.15">
      <c r="A15" s="14"/>
      <c r="B15" s="14"/>
      <c r="C15" s="27" t="s">
        <v>40</v>
      </c>
      <c r="D15" s="27"/>
      <c r="E15" s="27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9" t="s">
        <v>13</v>
      </c>
      <c r="B16" s="19" t="s">
        <v>39</v>
      </c>
      <c r="C16" s="21" t="s">
        <v>38</v>
      </c>
      <c r="D16" s="21"/>
      <c r="E16" s="21"/>
      <c r="F16" s="19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10</v>
      </c>
    </row>
    <row r="17" spans="1:17" ht="9.75" customHeight="1" x14ac:dyDescent="0.15">
      <c r="A17" s="19"/>
      <c r="B17" s="19"/>
      <c r="C17" s="20" t="s">
        <v>37</v>
      </c>
      <c r="D17" s="20"/>
      <c r="E17" s="20"/>
      <c r="F17" s="19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9" t="s">
        <v>13</v>
      </c>
      <c r="B18" s="19" t="s">
        <v>36</v>
      </c>
      <c r="C18" s="21" t="s">
        <v>35</v>
      </c>
      <c r="D18" s="21"/>
      <c r="E18" s="21"/>
      <c r="F18" s="19" t="s">
        <v>68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10</v>
      </c>
    </row>
    <row r="19" spans="1:17" ht="9.75" customHeight="1" x14ac:dyDescent="0.15">
      <c r="A19" s="19"/>
      <c r="B19" s="19"/>
      <c r="C19" s="20" t="s">
        <v>34</v>
      </c>
      <c r="D19" s="20"/>
      <c r="E19" s="20"/>
      <c r="F19" s="19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9">
        <v>2013</v>
      </c>
      <c r="B20" s="19">
        <v>509</v>
      </c>
      <c r="C20" s="21" t="s">
        <v>33</v>
      </c>
      <c r="D20" s="21"/>
      <c r="E20" s="21"/>
      <c r="F20" s="19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</v>
      </c>
    </row>
    <row r="21" spans="1:17" ht="9.75" customHeight="1" x14ac:dyDescent="0.15">
      <c r="A21" s="19"/>
      <c r="B21" s="19"/>
      <c r="C21" s="20" t="s">
        <v>32</v>
      </c>
      <c r="D21" s="20"/>
      <c r="E21" s="20"/>
      <c r="F21" s="19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410</v>
      </c>
      <c r="G22" s="3">
        <f>G20+G18+G16+G14</f>
        <v>11.67</v>
      </c>
      <c r="H22" s="3"/>
      <c r="I22" s="3">
        <f>J20+J18+J16+J14</f>
        <v>20.52</v>
      </c>
      <c r="J22" s="3"/>
      <c r="K22" s="3"/>
      <c r="L22" s="3"/>
      <c r="M22" s="4"/>
      <c r="N22" s="3">
        <f>N20+N18+N16+N14</f>
        <v>66.039999999999992</v>
      </c>
      <c r="O22" s="3"/>
      <c r="P22" s="9">
        <f>P20+P18+P16+P14</f>
        <v>496.2</v>
      </c>
      <c r="Q22" s="9">
        <f>Q20+Q18+Q16+Q14</f>
        <v>2.8200000000000003</v>
      </c>
    </row>
    <row r="23" spans="1:17" ht="14" customHeight="1" x14ac:dyDescent="0.15">
      <c r="A23" s="22" t="s">
        <v>31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13.25" customHeight="1" x14ac:dyDescent="0.15">
      <c r="A24" s="19" t="s">
        <v>13</v>
      </c>
      <c r="B24" s="19">
        <v>538</v>
      </c>
      <c r="C24" s="21" t="s">
        <v>30</v>
      </c>
      <c r="D24" s="21"/>
      <c r="E24" s="21"/>
      <c r="F24" s="19">
        <v>100</v>
      </c>
      <c r="G24" s="17">
        <v>0.35</v>
      </c>
      <c r="H24" s="17"/>
      <c r="I24" s="18"/>
      <c r="J24" s="17">
        <v>0.15</v>
      </c>
      <c r="K24" s="17"/>
      <c r="L24" s="17"/>
      <c r="M24" s="17"/>
      <c r="N24" s="17">
        <v>11.4</v>
      </c>
      <c r="O24" s="17"/>
      <c r="P24" s="24">
        <v>48.3</v>
      </c>
      <c r="Q24" s="24">
        <v>35</v>
      </c>
    </row>
    <row r="25" spans="1:17" ht="9.75" customHeight="1" x14ac:dyDescent="0.15">
      <c r="A25" s="19"/>
      <c r="B25" s="19"/>
      <c r="C25" s="20" t="s">
        <v>29</v>
      </c>
      <c r="D25" s="20"/>
      <c r="E25" s="20"/>
      <c r="F25" s="19"/>
      <c r="G25" s="17"/>
      <c r="H25" s="17"/>
      <c r="I25" s="18"/>
      <c r="J25" s="17"/>
      <c r="K25" s="17"/>
      <c r="L25" s="17"/>
      <c r="M25" s="17"/>
      <c r="N25" s="17"/>
      <c r="O25" s="17"/>
      <c r="P25" s="24"/>
      <c r="Q25" s="24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0.35</v>
      </c>
      <c r="H26" s="3"/>
      <c r="I26" s="3">
        <f>J24</f>
        <v>0.15</v>
      </c>
      <c r="J26" s="3"/>
      <c r="K26" s="3"/>
      <c r="L26" s="3"/>
      <c r="M26" s="4"/>
      <c r="N26" s="3">
        <f>N24</f>
        <v>11.4</v>
      </c>
      <c r="O26" s="3"/>
      <c r="P26" s="9">
        <f>P24</f>
        <v>48.3</v>
      </c>
      <c r="Q26" s="9">
        <f>Q24</f>
        <v>35</v>
      </c>
    </row>
    <row r="27" spans="1:17" ht="14" customHeight="1" x14ac:dyDescent="0.15">
      <c r="A27" s="22" t="s">
        <v>28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4.25" customHeight="1" x14ac:dyDescent="0.15">
      <c r="A28" s="14">
        <v>2013</v>
      </c>
      <c r="B28" s="14">
        <v>124</v>
      </c>
      <c r="C28" s="16" t="s">
        <v>27</v>
      </c>
      <c r="D28" s="16"/>
      <c r="E28" s="16"/>
      <c r="F28" s="14">
        <v>40</v>
      </c>
      <c r="G28" s="12">
        <v>0.76</v>
      </c>
      <c r="H28" s="12"/>
      <c r="I28" s="13"/>
      <c r="J28" s="12">
        <v>3.56</v>
      </c>
      <c r="K28" s="12"/>
      <c r="L28" s="12"/>
      <c r="M28" s="12"/>
      <c r="N28" s="12">
        <v>3.08</v>
      </c>
      <c r="O28" s="12"/>
      <c r="P28" s="12">
        <v>47.6</v>
      </c>
      <c r="Q28" s="12">
        <v>1.52</v>
      </c>
    </row>
    <row r="29" spans="1:17" ht="17" customHeight="1" x14ac:dyDescent="0.15">
      <c r="A29" s="14"/>
      <c r="B29" s="14"/>
      <c r="C29" s="15" t="s">
        <v>26</v>
      </c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9" t="s">
        <v>13</v>
      </c>
      <c r="B30" s="19">
        <v>147</v>
      </c>
      <c r="C30" s="21" t="s">
        <v>25</v>
      </c>
      <c r="D30" s="21"/>
      <c r="E30" s="21"/>
      <c r="F30" s="19" t="s">
        <v>41</v>
      </c>
      <c r="G30" s="17">
        <v>1.4</v>
      </c>
      <c r="H30" s="17"/>
      <c r="I30" s="18"/>
      <c r="J30" s="17">
        <v>3.98</v>
      </c>
      <c r="K30" s="17"/>
      <c r="L30" s="17"/>
      <c r="M30" s="17"/>
      <c r="N30" s="17">
        <v>6.22</v>
      </c>
      <c r="O30" s="17"/>
      <c r="P30" s="17">
        <v>66.400000000000006</v>
      </c>
      <c r="Q30" s="17">
        <v>14.78</v>
      </c>
    </row>
    <row r="31" spans="1:17" ht="18.75" customHeight="1" x14ac:dyDescent="0.15">
      <c r="A31" s="19"/>
      <c r="B31" s="19"/>
      <c r="C31" s="23" t="s">
        <v>24</v>
      </c>
      <c r="D31" s="23"/>
      <c r="E31" s="23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6.5" customHeight="1" x14ac:dyDescent="0.15">
      <c r="A32" s="19" t="s">
        <v>13</v>
      </c>
      <c r="B32" s="19" t="s">
        <v>23</v>
      </c>
      <c r="C32" s="21" t="s">
        <v>22</v>
      </c>
      <c r="D32" s="21"/>
      <c r="E32" s="21"/>
      <c r="F32" s="19">
        <v>7</v>
      </c>
      <c r="G32" s="17">
        <v>0.19</v>
      </c>
      <c r="H32" s="17"/>
      <c r="I32" s="18"/>
      <c r="J32" s="17">
        <v>10.5</v>
      </c>
      <c r="K32" s="17"/>
      <c r="L32" s="17"/>
      <c r="M32" s="17"/>
      <c r="N32" s="17">
        <v>0.25</v>
      </c>
      <c r="O32" s="17"/>
      <c r="P32" s="17">
        <v>11</v>
      </c>
      <c r="Q32" s="17" t="s">
        <v>10</v>
      </c>
    </row>
    <row r="33" spans="1:17" ht="7.5" customHeight="1" x14ac:dyDescent="0.15">
      <c r="A33" s="19"/>
      <c r="B33" s="19"/>
      <c r="C33" s="20" t="s">
        <v>21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9">
        <v>2013</v>
      </c>
      <c r="B34" s="19">
        <v>434</v>
      </c>
      <c r="C34" s="21" t="s">
        <v>18</v>
      </c>
      <c r="D34" s="21"/>
      <c r="E34" s="21"/>
      <c r="F34" s="19">
        <v>130</v>
      </c>
      <c r="G34" s="17">
        <v>2.7</v>
      </c>
      <c r="H34" s="17"/>
      <c r="I34" s="18"/>
      <c r="J34" s="17">
        <v>5.7</v>
      </c>
      <c r="K34" s="17"/>
      <c r="L34" s="17"/>
      <c r="M34" s="17"/>
      <c r="N34" s="17">
        <v>14.12</v>
      </c>
      <c r="O34" s="17"/>
      <c r="P34" s="17">
        <v>120</v>
      </c>
      <c r="Q34" s="17">
        <v>4.4000000000000004</v>
      </c>
    </row>
    <row r="35" spans="1:17" ht="9" customHeight="1" x14ac:dyDescent="0.15">
      <c r="A35" s="19"/>
      <c r="B35" s="19"/>
      <c r="C35" s="20" t="s">
        <v>17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3.25" customHeight="1" x14ac:dyDescent="0.15">
      <c r="A36" s="14">
        <v>2013</v>
      </c>
      <c r="B36" s="14">
        <v>351</v>
      </c>
      <c r="C36" s="16" t="s">
        <v>20</v>
      </c>
      <c r="D36" s="16"/>
      <c r="E36" s="16"/>
      <c r="F36" s="14">
        <v>70</v>
      </c>
      <c r="G36" s="12">
        <v>8.5399999999999991</v>
      </c>
      <c r="H36" s="12"/>
      <c r="I36" s="13"/>
      <c r="J36" s="12">
        <v>2.52</v>
      </c>
      <c r="K36" s="12"/>
      <c r="L36" s="12"/>
      <c r="M36" s="12"/>
      <c r="N36" s="12">
        <v>4.34</v>
      </c>
      <c r="O36" s="12"/>
      <c r="P36" s="12">
        <v>74.2</v>
      </c>
      <c r="Q36" s="12">
        <v>0.7</v>
      </c>
    </row>
    <row r="37" spans="1:17" ht="18" customHeight="1" x14ac:dyDescent="0.15">
      <c r="A37" s="14"/>
      <c r="B37" s="14"/>
      <c r="C37" s="15" t="s">
        <v>19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9" t="s">
        <v>13</v>
      </c>
      <c r="B38" s="19" t="s">
        <v>16</v>
      </c>
      <c r="C38" s="21" t="s">
        <v>15</v>
      </c>
      <c r="D38" s="21"/>
      <c r="E38" s="21"/>
      <c r="F38" s="19">
        <v>25</v>
      </c>
      <c r="G38" s="17">
        <v>1.9</v>
      </c>
      <c r="H38" s="17"/>
      <c r="I38" s="18"/>
      <c r="J38" s="17">
        <v>0.2</v>
      </c>
      <c r="K38" s="17"/>
      <c r="L38" s="17"/>
      <c r="M38" s="17"/>
      <c r="N38" s="17">
        <v>12.25</v>
      </c>
      <c r="O38" s="17"/>
      <c r="P38" s="17">
        <v>58</v>
      </c>
      <c r="Q38" s="17">
        <v>0.6</v>
      </c>
    </row>
    <row r="39" spans="1:17" ht="9.75" customHeight="1" x14ac:dyDescent="0.15">
      <c r="A39" s="19"/>
      <c r="B39" s="19"/>
      <c r="C39" s="20" t="s">
        <v>14</v>
      </c>
      <c r="D39" s="20"/>
      <c r="E39" s="20"/>
      <c r="F39" s="19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13.25" customHeight="1" x14ac:dyDescent="0.15">
      <c r="A40" s="19" t="s">
        <v>13</v>
      </c>
      <c r="B40" s="19" t="s">
        <v>12</v>
      </c>
      <c r="C40" s="21" t="s">
        <v>11</v>
      </c>
      <c r="D40" s="21"/>
      <c r="E40" s="21"/>
      <c r="F40" s="19" t="s">
        <v>67</v>
      </c>
      <c r="G40" s="17" t="s">
        <v>66</v>
      </c>
      <c r="H40" s="17"/>
      <c r="I40" s="18"/>
      <c r="J40" s="17" t="s">
        <v>65</v>
      </c>
      <c r="K40" s="17"/>
      <c r="L40" s="17"/>
      <c r="M40" s="17"/>
      <c r="N40" s="17">
        <v>6.7</v>
      </c>
      <c r="O40" s="17"/>
      <c r="P40" s="17">
        <v>34.799999999999997</v>
      </c>
      <c r="Q40" s="17" t="s">
        <v>10</v>
      </c>
    </row>
    <row r="41" spans="1:17" ht="9.75" customHeight="1" x14ac:dyDescent="0.15">
      <c r="A41" s="19"/>
      <c r="B41" s="19"/>
      <c r="C41" s="20" t="s">
        <v>9</v>
      </c>
      <c r="D41" s="20"/>
      <c r="E41" s="20"/>
      <c r="F41" s="19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3.25" customHeight="1" x14ac:dyDescent="0.15">
      <c r="A42" s="19">
        <v>2013</v>
      </c>
      <c r="B42" s="19">
        <v>531</v>
      </c>
      <c r="C42" s="21" t="s">
        <v>8</v>
      </c>
      <c r="D42" s="21"/>
      <c r="E42" s="21"/>
      <c r="F42" s="19">
        <v>180</v>
      </c>
      <c r="G42" s="17">
        <v>0.27</v>
      </c>
      <c r="H42" s="17"/>
      <c r="I42" s="18"/>
      <c r="J42" s="17">
        <v>0</v>
      </c>
      <c r="K42" s="17"/>
      <c r="L42" s="17"/>
      <c r="M42" s="17"/>
      <c r="N42" s="17">
        <v>18</v>
      </c>
      <c r="O42" s="17"/>
      <c r="P42" s="17">
        <v>73</v>
      </c>
      <c r="Q42" s="17">
        <v>0.7</v>
      </c>
    </row>
    <row r="43" spans="1:17" ht="9.75" customHeight="1" x14ac:dyDescent="0.15">
      <c r="A43" s="19"/>
      <c r="B43" s="19"/>
      <c r="C43" s="20" t="s">
        <v>7</v>
      </c>
      <c r="D43" s="20"/>
      <c r="E43" s="20"/>
      <c r="F43" s="19"/>
      <c r="G43" s="17"/>
      <c r="H43" s="17"/>
      <c r="I43" s="18"/>
      <c r="J43" s="17"/>
      <c r="K43" s="17"/>
      <c r="L43" s="17"/>
      <c r="M43" s="17"/>
      <c r="N43" s="17"/>
      <c r="O43" s="17"/>
      <c r="P43" s="17"/>
      <c r="Q43" s="17"/>
    </row>
    <row r="44" spans="1:17" ht="14" customHeight="1" x14ac:dyDescent="0.15">
      <c r="A44" s="44" t="s">
        <v>1</v>
      </c>
      <c r="B44" s="43"/>
      <c r="C44" s="43"/>
      <c r="D44" s="43"/>
      <c r="E44" s="42"/>
      <c r="F44" s="10">
        <f>F42+F40+F38+F36+F34+F32+F30+F28</f>
        <v>672</v>
      </c>
      <c r="G44" s="26">
        <f>G42+G40+G38+G36+G34+G32+G30+G28</f>
        <v>17.059999999999999</v>
      </c>
      <c r="H44" s="25"/>
      <c r="I44" s="26">
        <f>J42+J40+J38+J36+J34+J32+J30+J28</f>
        <v>26.66</v>
      </c>
      <c r="J44" s="41"/>
      <c r="K44" s="41"/>
      <c r="L44" s="25"/>
      <c r="M44" s="4"/>
      <c r="N44" s="26">
        <f>N42+N40+N38+N36+N34+N32+N30+N28</f>
        <v>64.960000000000008</v>
      </c>
      <c r="O44" s="25"/>
      <c r="P44" s="9">
        <f>P42+P40+P38+P34+P36+P32+P30+P28</f>
        <v>485</v>
      </c>
      <c r="Q44" s="9">
        <f>Q42+Q40+Q38+Q36+Q34+Q32+Q30+Q28</f>
        <v>22.7</v>
      </c>
    </row>
    <row r="45" spans="1:17" ht="14" customHeight="1" x14ac:dyDescent="0.15">
      <c r="A45" s="22" t="s">
        <v>6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ht="13.25" customHeight="1" x14ac:dyDescent="0.15">
      <c r="A46" s="19">
        <v>2013</v>
      </c>
      <c r="B46" s="19">
        <v>507</v>
      </c>
      <c r="C46" s="21" t="s">
        <v>5</v>
      </c>
      <c r="D46" s="21"/>
      <c r="E46" s="21"/>
      <c r="F46" s="19">
        <v>180</v>
      </c>
      <c r="G46" s="17">
        <v>1.3</v>
      </c>
      <c r="H46" s="17"/>
      <c r="I46" s="18"/>
      <c r="J46" s="17">
        <v>1.2</v>
      </c>
      <c r="K46" s="17"/>
      <c r="L46" s="17"/>
      <c r="M46" s="17"/>
      <c r="N46" s="17">
        <v>15.7</v>
      </c>
      <c r="O46" s="17"/>
      <c r="P46" s="17">
        <v>78.3</v>
      </c>
      <c r="Q46" s="17">
        <v>1.2</v>
      </c>
    </row>
    <row r="47" spans="1:17" ht="9.75" customHeight="1" x14ac:dyDescent="0.15">
      <c r="A47" s="19"/>
      <c r="B47" s="19"/>
      <c r="C47" s="20" t="s">
        <v>4</v>
      </c>
      <c r="D47" s="20"/>
      <c r="E47" s="20"/>
      <c r="F47" s="19"/>
      <c r="G47" s="17"/>
      <c r="H47" s="17"/>
      <c r="I47" s="18"/>
      <c r="J47" s="17"/>
      <c r="K47" s="17"/>
      <c r="L47" s="17"/>
      <c r="M47" s="17"/>
      <c r="N47" s="17"/>
      <c r="O47" s="17"/>
      <c r="P47" s="17"/>
      <c r="Q47" s="17"/>
    </row>
    <row r="48" spans="1:17" ht="13.25" customHeight="1" x14ac:dyDescent="0.15">
      <c r="A48" s="14">
        <v>2013</v>
      </c>
      <c r="B48" s="14">
        <v>584</v>
      </c>
      <c r="C48" s="16" t="s">
        <v>3</v>
      </c>
      <c r="D48" s="16"/>
      <c r="E48" s="16"/>
      <c r="F48" s="14">
        <v>60</v>
      </c>
      <c r="G48" s="12">
        <v>4.2</v>
      </c>
      <c r="H48" s="12"/>
      <c r="I48" s="13"/>
      <c r="J48" s="12">
        <v>8.3000000000000007</v>
      </c>
      <c r="K48" s="12"/>
      <c r="L48" s="12"/>
      <c r="M48" s="12"/>
      <c r="N48" s="12">
        <v>33.5</v>
      </c>
      <c r="O48" s="12"/>
      <c r="P48" s="12">
        <v>226</v>
      </c>
      <c r="Q48" s="12">
        <v>0</v>
      </c>
    </row>
    <row r="49" spans="1:18" ht="15.75" customHeight="1" x14ac:dyDescent="0.15">
      <c r="A49" s="14"/>
      <c r="B49" s="14"/>
      <c r="C49" s="15" t="s">
        <v>2</v>
      </c>
      <c r="D49" s="15"/>
      <c r="E49" s="15"/>
      <c r="F49" s="14"/>
      <c r="G49" s="12"/>
      <c r="H49" s="12"/>
      <c r="I49" s="13"/>
      <c r="J49" s="12"/>
      <c r="K49" s="12"/>
      <c r="L49" s="12"/>
      <c r="M49" s="12"/>
      <c r="N49" s="12"/>
      <c r="O49" s="12"/>
      <c r="P49" s="12"/>
      <c r="Q49" s="12"/>
    </row>
    <row r="50" spans="1:18" ht="14" customHeight="1" x14ac:dyDescent="0.15">
      <c r="A50" s="44" t="s">
        <v>1</v>
      </c>
      <c r="B50" s="43"/>
      <c r="C50" s="43"/>
      <c r="D50" s="43"/>
      <c r="E50" s="42"/>
      <c r="F50" s="10">
        <f>F48+F46</f>
        <v>240</v>
      </c>
      <c r="G50" s="26">
        <f>G48+G46</f>
        <v>5.5</v>
      </c>
      <c r="H50" s="25"/>
      <c r="I50" s="26">
        <f>J48+J46</f>
        <v>9.5</v>
      </c>
      <c r="J50" s="41"/>
      <c r="K50" s="41"/>
      <c r="L50" s="25"/>
      <c r="M50" s="4"/>
      <c r="N50" s="26">
        <f>N48+N46</f>
        <v>49.2</v>
      </c>
      <c r="O50" s="25"/>
      <c r="P50" s="9">
        <f>P48+P46</f>
        <v>304.3</v>
      </c>
      <c r="Q50" s="9">
        <f>Q48+Q46</f>
        <v>1.2</v>
      </c>
    </row>
    <row r="51" spans="1:18" ht="14" customHeight="1" x14ac:dyDescent="0.15">
      <c r="A51" s="22" t="s">
        <v>62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1:18" ht="13.25" customHeight="1" x14ac:dyDescent="0.15">
      <c r="A52" s="33" t="s">
        <v>13</v>
      </c>
      <c r="B52" s="19">
        <v>297</v>
      </c>
      <c r="C52" s="21" t="s">
        <v>61</v>
      </c>
      <c r="D52" s="21"/>
      <c r="E52" s="21"/>
      <c r="F52" s="19">
        <v>130</v>
      </c>
      <c r="G52" s="17">
        <v>4.9000000000000004</v>
      </c>
      <c r="H52" s="17"/>
      <c r="I52" s="18"/>
      <c r="J52" s="17">
        <v>0.6</v>
      </c>
      <c r="K52" s="17"/>
      <c r="L52" s="17"/>
      <c r="M52" s="17"/>
      <c r="N52" s="17">
        <v>25.2</v>
      </c>
      <c r="O52" s="17"/>
      <c r="P52" s="17">
        <v>125.8</v>
      </c>
      <c r="Q52" s="17">
        <v>0.01</v>
      </c>
    </row>
    <row r="53" spans="1:18" ht="12" customHeight="1" x14ac:dyDescent="0.15">
      <c r="A53" s="32"/>
      <c r="B53" s="19"/>
      <c r="C53" s="20" t="s">
        <v>60</v>
      </c>
      <c r="D53" s="20"/>
      <c r="E53" s="20"/>
      <c r="F53" s="19"/>
      <c r="G53" s="17"/>
      <c r="H53" s="17"/>
      <c r="I53" s="18"/>
      <c r="J53" s="17"/>
      <c r="K53" s="17"/>
      <c r="L53" s="17"/>
      <c r="M53" s="17"/>
      <c r="N53" s="17"/>
      <c r="O53" s="17"/>
      <c r="P53" s="17"/>
      <c r="Q53" s="17"/>
    </row>
    <row r="54" spans="1:18" ht="12" customHeight="1" x14ac:dyDescent="0.15">
      <c r="A54" s="19" t="s">
        <v>13</v>
      </c>
      <c r="B54" s="19">
        <v>121</v>
      </c>
      <c r="C54" s="21" t="s">
        <v>59</v>
      </c>
      <c r="D54" s="21"/>
      <c r="E54" s="21"/>
      <c r="F54" s="19">
        <v>40</v>
      </c>
      <c r="G54" s="17">
        <v>0.76</v>
      </c>
      <c r="H54" s="17"/>
      <c r="I54" s="18"/>
      <c r="J54" s="17">
        <v>3.56</v>
      </c>
      <c r="K54" s="17"/>
      <c r="L54" s="17"/>
      <c r="M54" s="17"/>
      <c r="N54" s="17">
        <v>3.08</v>
      </c>
      <c r="O54" s="17"/>
      <c r="P54" s="17">
        <v>47.6</v>
      </c>
      <c r="Q54" s="17">
        <v>1.52</v>
      </c>
    </row>
    <row r="55" spans="1:18" ht="12" customHeight="1" x14ac:dyDescent="0.15">
      <c r="A55" s="19"/>
      <c r="B55" s="19"/>
      <c r="C55" s="20"/>
      <c r="D55" s="20"/>
      <c r="E55" s="20"/>
      <c r="F55" s="19"/>
      <c r="G55" s="17"/>
      <c r="H55" s="17"/>
      <c r="I55" s="18"/>
      <c r="J55" s="17"/>
      <c r="K55" s="17"/>
      <c r="L55" s="17"/>
      <c r="M55" s="17"/>
      <c r="N55" s="17"/>
      <c r="O55" s="17"/>
      <c r="P55" s="17"/>
      <c r="Q55" s="17"/>
    </row>
    <row r="56" spans="1:18" ht="10.5" customHeight="1" x14ac:dyDescent="0.15">
      <c r="A56" s="19" t="s">
        <v>13</v>
      </c>
      <c r="B56" s="19" t="s">
        <v>39</v>
      </c>
      <c r="C56" s="21" t="s">
        <v>38</v>
      </c>
      <c r="D56" s="21"/>
      <c r="E56" s="21"/>
      <c r="F56" s="19">
        <v>30</v>
      </c>
      <c r="G56" s="17">
        <v>2.25</v>
      </c>
      <c r="H56" s="17"/>
      <c r="I56" s="18"/>
      <c r="J56" s="17">
        <v>0.88</v>
      </c>
      <c r="K56" s="17"/>
      <c r="L56" s="17"/>
      <c r="M56" s="17"/>
      <c r="N56" s="17">
        <v>15.4</v>
      </c>
      <c r="O56" s="17"/>
      <c r="P56" s="17">
        <v>78</v>
      </c>
      <c r="Q56" s="17" t="s">
        <v>10</v>
      </c>
    </row>
    <row r="57" spans="1:18" ht="9.75" customHeight="1" x14ac:dyDescent="0.15">
      <c r="A57" s="19"/>
      <c r="B57" s="19"/>
      <c r="C57" s="20" t="s">
        <v>37</v>
      </c>
      <c r="D57" s="20"/>
      <c r="E57" s="20"/>
      <c r="F57" s="19"/>
      <c r="G57" s="17"/>
      <c r="H57" s="17"/>
      <c r="I57" s="18"/>
      <c r="J57" s="17"/>
      <c r="K57" s="17"/>
      <c r="L57" s="17"/>
      <c r="M57" s="17"/>
      <c r="N57" s="17"/>
      <c r="O57" s="17"/>
      <c r="P57" s="17"/>
      <c r="Q57" s="17"/>
    </row>
    <row r="58" spans="1:18" ht="13.25" customHeight="1" x14ac:dyDescent="0.15">
      <c r="A58" s="19">
        <v>2013</v>
      </c>
      <c r="B58" s="19" t="s">
        <v>58</v>
      </c>
      <c r="C58" s="21" t="s">
        <v>57</v>
      </c>
      <c r="D58" s="21"/>
      <c r="E58" s="21"/>
      <c r="F58" s="19">
        <v>200</v>
      </c>
      <c r="G58" s="17">
        <v>0.1</v>
      </c>
      <c r="H58" s="17"/>
      <c r="I58" s="18"/>
      <c r="J58" s="17"/>
      <c r="K58" s="17"/>
      <c r="L58" s="17"/>
      <c r="M58" s="17"/>
      <c r="N58" s="17">
        <v>15</v>
      </c>
      <c r="O58" s="17"/>
      <c r="P58" s="17">
        <v>60</v>
      </c>
      <c r="Q58" s="17" t="s">
        <v>10</v>
      </c>
    </row>
    <row r="59" spans="1:18" ht="9.75" customHeight="1" x14ac:dyDescent="0.15">
      <c r="A59" s="19"/>
      <c r="B59" s="19"/>
      <c r="C59" s="20" t="s">
        <v>56</v>
      </c>
      <c r="D59" s="20"/>
      <c r="E59" s="20"/>
      <c r="F59" s="19"/>
      <c r="G59" s="17"/>
      <c r="H59" s="17"/>
      <c r="I59" s="18"/>
      <c r="J59" s="17"/>
      <c r="K59" s="17"/>
      <c r="L59" s="17"/>
      <c r="M59" s="17"/>
      <c r="N59" s="17"/>
      <c r="O59" s="17"/>
      <c r="P59" s="17"/>
      <c r="Q59" s="17"/>
    </row>
    <row r="60" spans="1:18" ht="14" customHeight="1" x14ac:dyDescent="0.15">
      <c r="A60" s="11" t="s">
        <v>1</v>
      </c>
      <c r="B60" s="11"/>
      <c r="C60" s="11"/>
      <c r="D60" s="11"/>
      <c r="E60" s="11"/>
      <c r="F60" s="10">
        <f>F58+F56+F54+F52</f>
        <v>400</v>
      </c>
      <c r="G60" s="3">
        <f>G58+G56+G54+G52</f>
        <v>8.0100000000000016</v>
      </c>
      <c r="H60" s="3"/>
      <c r="I60" s="3">
        <f>J58+J56+J54+J52</f>
        <v>5.04</v>
      </c>
      <c r="J60" s="3"/>
      <c r="K60" s="3"/>
      <c r="L60" s="3"/>
      <c r="M60" s="4"/>
      <c r="N60" s="3">
        <f>N58+N56+N54+N52</f>
        <v>58.679999999999993</v>
      </c>
      <c r="O60" s="3"/>
      <c r="P60" s="9">
        <f>P58+P56+P54+P52</f>
        <v>311.39999999999998</v>
      </c>
      <c r="Q60" s="9">
        <f>Q58+Q56+Q54+Q52</f>
        <v>1.53</v>
      </c>
    </row>
    <row r="61" spans="1:18" ht="14" customHeight="1" x14ac:dyDescent="0.15">
      <c r="A61" s="37" t="s">
        <v>64</v>
      </c>
      <c r="B61" s="36"/>
      <c r="C61" s="35"/>
      <c r="D61" s="35"/>
      <c r="E61" s="34"/>
      <c r="F61" s="10">
        <f>F60+F50+F44+F26+F22</f>
        <v>1822</v>
      </c>
      <c r="G61" s="3">
        <f>G60+G50+G44+G26+G22</f>
        <v>42.59</v>
      </c>
      <c r="H61" s="3"/>
      <c r="I61" s="3">
        <f>I60+I50+I44+I26+I22</f>
        <v>61.870000000000005</v>
      </c>
      <c r="J61" s="3"/>
      <c r="K61" s="3"/>
      <c r="L61" s="3"/>
      <c r="M61" s="4"/>
      <c r="N61" s="3">
        <f>N60+N50+N44+N26+N22</f>
        <v>250.28</v>
      </c>
      <c r="O61" s="3"/>
      <c r="P61" s="9">
        <f>P60+P50+P44+P26+P22</f>
        <v>1645.2</v>
      </c>
      <c r="Q61" s="9">
        <f>Q60+Q50+Q44+Q26+Q22</f>
        <v>63.25</v>
      </c>
    </row>
    <row r="63" spans="1:18" ht="12.75" customHeight="1" x14ac:dyDescent="0.15">
      <c r="L63" s="60" t="s">
        <v>73</v>
      </c>
      <c r="M63" s="60"/>
      <c r="N63" s="60"/>
      <c r="O63" s="60"/>
      <c r="P63" s="60"/>
      <c r="Q63" s="60"/>
      <c r="R63" s="60"/>
    </row>
    <row r="64" spans="1:18" ht="13" x14ac:dyDescent="0.15">
      <c r="L64" s="18"/>
      <c r="M64" s="18"/>
      <c r="N64" s="18"/>
      <c r="O64" s="18"/>
      <c r="P64" s="18"/>
      <c r="Q64" s="18"/>
      <c r="R64" s="18"/>
    </row>
    <row r="65" spans="1:18" ht="12.75" customHeight="1" x14ac:dyDescent="0.15">
      <c r="L65" s="18" t="s">
        <v>72</v>
      </c>
      <c r="M65" s="18"/>
      <c r="N65" s="18"/>
      <c r="O65" s="18"/>
      <c r="P65" s="18"/>
      <c r="Q65" s="18"/>
      <c r="R65" s="18"/>
    </row>
    <row r="66" spans="1:18" ht="12.75" customHeight="1" x14ac:dyDescent="0.15">
      <c r="L66" s="18" t="s">
        <v>71</v>
      </c>
      <c r="M66" s="18"/>
      <c r="N66" s="18"/>
      <c r="O66" s="18"/>
      <c r="P66" s="18"/>
      <c r="Q66" s="18"/>
      <c r="R66" s="18"/>
    </row>
    <row r="67" spans="1:18" ht="12.75" customHeight="1" x14ac:dyDescent="0.15">
      <c r="L67" s="18" t="s">
        <v>70</v>
      </c>
      <c r="M67" s="18"/>
      <c r="N67" s="18"/>
      <c r="O67" s="18"/>
      <c r="P67" s="18"/>
      <c r="Q67" s="18"/>
      <c r="R67" s="18"/>
    </row>
    <row r="68" spans="1:18" ht="23" x14ac:dyDescent="0.15">
      <c r="E68" s="31" t="s">
        <v>55</v>
      </c>
      <c r="F68" s="31"/>
      <c r="G68" s="31"/>
    </row>
    <row r="69" spans="1:18" ht="16" x14ac:dyDescent="0.15">
      <c r="D69" s="30">
        <f>D7</f>
        <v>46106</v>
      </c>
      <c r="E69" s="30"/>
      <c r="F69" s="30"/>
      <c r="G69" s="30"/>
      <c r="H69" s="30"/>
      <c r="I69" s="30"/>
      <c r="J69" s="30"/>
    </row>
    <row r="71" spans="1:18" ht="18" x14ac:dyDescent="0.15">
      <c r="B71" s="29" t="s">
        <v>69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3" spans="1:18" ht="12" x14ac:dyDescent="0.15">
      <c r="A73" s="28" t="s">
        <v>53</v>
      </c>
      <c r="B73" s="28" t="s">
        <v>52</v>
      </c>
      <c r="C73" s="28" t="s">
        <v>51</v>
      </c>
      <c r="D73" s="28"/>
      <c r="E73" s="28"/>
      <c r="F73" s="28" t="s">
        <v>50</v>
      </c>
      <c r="G73" s="28" t="s">
        <v>49</v>
      </c>
      <c r="H73" s="28"/>
      <c r="I73" s="28"/>
      <c r="J73" s="28"/>
      <c r="K73" s="28"/>
      <c r="L73" s="28"/>
      <c r="M73" s="28"/>
      <c r="N73" s="28"/>
      <c r="O73" s="28" t="s">
        <v>48</v>
      </c>
      <c r="P73" s="28"/>
      <c r="Q73" s="28" t="s">
        <v>47</v>
      </c>
    </row>
    <row r="74" spans="1:18" ht="12" x14ac:dyDescent="0.15">
      <c r="A74" s="28"/>
      <c r="B74" s="28"/>
      <c r="C74" s="28"/>
      <c r="D74" s="28"/>
      <c r="E74" s="28"/>
      <c r="F74" s="28"/>
      <c r="G74" s="28" t="s">
        <v>46</v>
      </c>
      <c r="H74" s="28"/>
      <c r="I74" s="28" t="s">
        <v>45</v>
      </c>
      <c r="J74" s="28"/>
      <c r="K74" s="28"/>
      <c r="L74" s="28"/>
      <c r="M74" s="28" t="s">
        <v>44</v>
      </c>
      <c r="N74" s="28"/>
      <c r="O74" s="28"/>
      <c r="P74" s="28"/>
      <c r="Q74" s="28"/>
    </row>
    <row r="75" spans="1:18" ht="14" x14ac:dyDescent="0.15">
      <c r="A75" s="22" t="s">
        <v>43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</row>
    <row r="76" spans="1:18" ht="12" customHeight="1" x14ac:dyDescent="0.15">
      <c r="A76" s="14" t="s">
        <v>13</v>
      </c>
      <c r="B76" s="14">
        <v>266</v>
      </c>
      <c r="C76" s="16" t="s">
        <v>42</v>
      </c>
      <c r="D76" s="16"/>
      <c r="E76" s="16"/>
      <c r="F76" s="14" t="s">
        <v>41</v>
      </c>
      <c r="G76" s="12">
        <v>5.26</v>
      </c>
      <c r="H76" s="12"/>
      <c r="I76" s="13"/>
      <c r="J76" s="12">
        <v>11.66</v>
      </c>
      <c r="K76" s="12"/>
      <c r="L76" s="12"/>
      <c r="M76" s="12"/>
      <c r="N76" s="12">
        <v>25</v>
      </c>
      <c r="O76" s="12"/>
      <c r="P76" s="12">
        <v>226.2</v>
      </c>
      <c r="Q76" s="12">
        <v>1.32</v>
      </c>
    </row>
    <row r="77" spans="1:18" ht="14.25" customHeight="1" x14ac:dyDescent="0.15">
      <c r="A77" s="14"/>
      <c r="B77" s="14"/>
      <c r="C77" s="27" t="s">
        <v>40</v>
      </c>
      <c r="D77" s="27"/>
      <c r="E77" s="27"/>
      <c r="F77" s="14"/>
      <c r="G77" s="12"/>
      <c r="H77" s="12"/>
      <c r="I77" s="13"/>
      <c r="J77" s="12"/>
      <c r="K77" s="12"/>
      <c r="L77" s="12"/>
      <c r="M77" s="12"/>
      <c r="N77" s="12"/>
      <c r="O77" s="12"/>
      <c r="P77" s="12"/>
      <c r="Q77" s="12"/>
    </row>
    <row r="78" spans="1:18" ht="12" customHeight="1" x14ac:dyDescent="0.15">
      <c r="A78" s="19" t="s">
        <v>13</v>
      </c>
      <c r="B78" s="19" t="s">
        <v>39</v>
      </c>
      <c r="C78" s="21" t="s">
        <v>38</v>
      </c>
      <c r="D78" s="21"/>
      <c r="E78" s="21"/>
      <c r="F78" s="19">
        <v>25</v>
      </c>
      <c r="G78" s="17">
        <v>1.88</v>
      </c>
      <c r="H78" s="17"/>
      <c r="I78" s="18"/>
      <c r="J78" s="17">
        <v>0.73</v>
      </c>
      <c r="K78" s="17"/>
      <c r="L78" s="17"/>
      <c r="M78" s="17"/>
      <c r="N78" s="17">
        <v>12.5</v>
      </c>
      <c r="O78" s="17"/>
      <c r="P78" s="17">
        <v>66</v>
      </c>
      <c r="Q78" s="17" t="s">
        <v>10</v>
      </c>
    </row>
    <row r="79" spans="1:18" ht="10.5" customHeight="1" x14ac:dyDescent="0.15">
      <c r="A79" s="19"/>
      <c r="B79" s="19"/>
      <c r="C79" s="20" t="s">
        <v>37</v>
      </c>
      <c r="D79" s="20"/>
      <c r="E79" s="20"/>
      <c r="F79" s="19"/>
      <c r="G79" s="17"/>
      <c r="H79" s="17"/>
      <c r="I79" s="18"/>
      <c r="J79" s="17"/>
      <c r="K79" s="17"/>
      <c r="L79" s="17"/>
      <c r="M79" s="17"/>
      <c r="N79" s="17"/>
      <c r="O79" s="17"/>
      <c r="P79" s="17"/>
      <c r="Q79" s="17"/>
    </row>
    <row r="80" spans="1:18" ht="12" customHeight="1" x14ac:dyDescent="0.15">
      <c r="A80" s="19" t="s">
        <v>13</v>
      </c>
      <c r="B80" s="19" t="s">
        <v>36</v>
      </c>
      <c r="C80" s="21" t="s">
        <v>35</v>
      </c>
      <c r="D80" s="21"/>
      <c r="E80" s="21"/>
      <c r="F80" s="19" t="s">
        <v>68</v>
      </c>
      <c r="G80" s="17">
        <v>0.03</v>
      </c>
      <c r="H80" s="17"/>
      <c r="I80" s="18"/>
      <c r="J80" s="17">
        <v>4.13</v>
      </c>
      <c r="K80" s="17"/>
      <c r="L80" s="17"/>
      <c r="M80" s="17"/>
      <c r="N80" s="17">
        <v>0.04</v>
      </c>
      <c r="O80" s="17"/>
      <c r="P80" s="17">
        <v>37</v>
      </c>
      <c r="Q80" s="17" t="s">
        <v>10</v>
      </c>
    </row>
    <row r="81" spans="1:17" ht="10.5" customHeight="1" x14ac:dyDescent="0.15">
      <c r="A81" s="19"/>
      <c r="B81" s="19"/>
      <c r="C81" s="20" t="s">
        <v>34</v>
      </c>
      <c r="D81" s="20"/>
      <c r="E81" s="20"/>
      <c r="F81" s="19"/>
      <c r="G81" s="17"/>
      <c r="H81" s="17"/>
      <c r="I81" s="18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9">
        <v>2013</v>
      </c>
      <c r="B82" s="19">
        <v>509</v>
      </c>
      <c r="C82" s="21" t="s">
        <v>33</v>
      </c>
      <c r="D82" s="21"/>
      <c r="E82" s="21"/>
      <c r="F82" s="19">
        <v>180</v>
      </c>
      <c r="G82" s="17">
        <v>4.5</v>
      </c>
      <c r="H82" s="17"/>
      <c r="I82" s="18"/>
      <c r="J82" s="17">
        <v>4</v>
      </c>
      <c r="K82" s="17"/>
      <c r="L82" s="17"/>
      <c r="M82" s="17"/>
      <c r="N82" s="17">
        <v>28.5</v>
      </c>
      <c r="O82" s="17"/>
      <c r="P82" s="17">
        <v>167</v>
      </c>
      <c r="Q82" s="17">
        <v>1.5</v>
      </c>
    </row>
    <row r="83" spans="1:17" ht="10.5" customHeight="1" x14ac:dyDescent="0.15">
      <c r="A83" s="19"/>
      <c r="B83" s="19"/>
      <c r="C83" s="20" t="s">
        <v>32</v>
      </c>
      <c r="D83" s="20"/>
      <c r="E83" s="20"/>
      <c r="F83" s="19"/>
      <c r="G83" s="17"/>
      <c r="H83" s="17"/>
      <c r="I83" s="18"/>
      <c r="J83" s="17"/>
      <c r="K83" s="17"/>
      <c r="L83" s="17"/>
      <c r="M83" s="17"/>
      <c r="N83" s="17"/>
      <c r="O83" s="17"/>
      <c r="P83" s="17"/>
      <c r="Q83" s="17"/>
    </row>
    <row r="84" spans="1:17" ht="13" x14ac:dyDescent="0.15">
      <c r="A84" s="11" t="s">
        <v>1</v>
      </c>
      <c r="B84" s="11"/>
      <c r="C84" s="11"/>
      <c r="D84" s="11"/>
      <c r="E84" s="11"/>
      <c r="F84" s="10">
        <f>F82+F80+F78+F76</f>
        <v>410</v>
      </c>
      <c r="G84" s="3">
        <f>G82+G80+G78+G76</f>
        <v>11.67</v>
      </c>
      <c r="H84" s="3"/>
      <c r="I84" s="3">
        <f>J82+J80+J78+J76</f>
        <v>20.52</v>
      </c>
      <c r="J84" s="3"/>
      <c r="K84" s="3"/>
      <c r="L84" s="3"/>
      <c r="M84" s="4"/>
      <c r="N84" s="3">
        <f>N82+N80+N78+N76</f>
        <v>66.039999999999992</v>
      </c>
      <c r="O84" s="3"/>
      <c r="P84" s="9">
        <f>P82+P80+P78+P76</f>
        <v>496.2</v>
      </c>
      <c r="Q84" s="9">
        <f>Q82+Q80+Q78+Q76</f>
        <v>2.8200000000000003</v>
      </c>
    </row>
    <row r="85" spans="1:17" ht="15" customHeight="1" x14ac:dyDescent="0.15">
      <c r="A85" s="22" t="s">
        <v>31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</row>
    <row r="86" spans="1:17" ht="12" customHeight="1" x14ac:dyDescent="0.15">
      <c r="A86" s="33" t="s">
        <v>13</v>
      </c>
      <c r="B86" s="33">
        <v>538</v>
      </c>
      <c r="C86" s="59" t="s">
        <v>30</v>
      </c>
      <c r="D86" s="58"/>
      <c r="E86" s="57"/>
      <c r="F86" s="33">
        <v>120</v>
      </c>
      <c r="G86" s="54">
        <v>0.42</v>
      </c>
      <c r="H86" s="53"/>
      <c r="I86" s="56"/>
      <c r="J86" s="54">
        <v>0.18</v>
      </c>
      <c r="K86" s="55"/>
      <c r="L86" s="55"/>
      <c r="M86" s="53"/>
      <c r="N86" s="54">
        <v>13.7</v>
      </c>
      <c r="O86" s="53"/>
      <c r="P86" s="52">
        <v>58.2</v>
      </c>
      <c r="Q86" s="52">
        <v>42</v>
      </c>
    </row>
    <row r="87" spans="1:17" ht="10.5" customHeight="1" x14ac:dyDescent="0.15">
      <c r="A87" s="32"/>
      <c r="B87" s="32"/>
      <c r="C87" s="51" t="s">
        <v>29</v>
      </c>
      <c r="D87" s="20"/>
      <c r="E87" s="50"/>
      <c r="F87" s="32"/>
      <c r="G87" s="47"/>
      <c r="H87" s="46"/>
      <c r="I87" s="49"/>
      <c r="J87" s="47"/>
      <c r="K87" s="48"/>
      <c r="L87" s="48"/>
      <c r="M87" s="46"/>
      <c r="N87" s="47"/>
      <c r="O87" s="46"/>
      <c r="P87" s="45"/>
      <c r="Q87" s="45"/>
    </row>
    <row r="88" spans="1:17" ht="12" customHeight="1" x14ac:dyDescent="0.15">
      <c r="A88" s="44" t="s">
        <v>1</v>
      </c>
      <c r="B88" s="43"/>
      <c r="C88" s="43"/>
      <c r="D88" s="43"/>
      <c r="E88" s="42"/>
      <c r="F88" s="10">
        <f>F86</f>
        <v>120</v>
      </c>
      <c r="G88" s="26">
        <f>G86</f>
        <v>0.42</v>
      </c>
      <c r="H88" s="25"/>
      <c r="I88" s="26">
        <f>J86</f>
        <v>0.18</v>
      </c>
      <c r="J88" s="41"/>
      <c r="K88" s="41"/>
      <c r="L88" s="25"/>
      <c r="M88" s="4"/>
      <c r="N88" s="26">
        <f>N86</f>
        <v>13.7</v>
      </c>
      <c r="O88" s="25"/>
      <c r="P88" s="9">
        <f>P86</f>
        <v>58.2</v>
      </c>
      <c r="Q88" s="9">
        <f>Q86</f>
        <v>42</v>
      </c>
    </row>
    <row r="89" spans="1:17" ht="10.5" customHeight="1" x14ac:dyDescent="0.15">
      <c r="A89" s="40" t="s">
        <v>28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8"/>
    </row>
    <row r="90" spans="1:17" ht="12" customHeight="1" x14ac:dyDescent="0.15">
      <c r="A90" s="14">
        <v>2013</v>
      </c>
      <c r="B90" s="14">
        <v>124</v>
      </c>
      <c r="C90" s="16" t="s">
        <v>27</v>
      </c>
      <c r="D90" s="16"/>
      <c r="E90" s="16"/>
      <c r="F90" s="14">
        <v>40</v>
      </c>
      <c r="G90" s="12">
        <v>0.76</v>
      </c>
      <c r="H90" s="12"/>
      <c r="I90" s="13"/>
      <c r="J90" s="12">
        <v>3.56</v>
      </c>
      <c r="K90" s="12"/>
      <c r="L90" s="12"/>
      <c r="M90" s="12"/>
      <c r="N90" s="12">
        <v>3.08</v>
      </c>
      <c r="O90" s="12"/>
      <c r="P90" s="12">
        <v>47.6</v>
      </c>
      <c r="Q90" s="12">
        <v>1.52</v>
      </c>
    </row>
    <row r="91" spans="1:17" ht="10.5" customHeight="1" x14ac:dyDescent="0.15">
      <c r="A91" s="14"/>
      <c r="B91" s="14"/>
      <c r="C91" s="15" t="s">
        <v>26</v>
      </c>
      <c r="D91" s="15"/>
      <c r="E91" s="15"/>
      <c r="F91" s="14"/>
      <c r="G91" s="12"/>
      <c r="H91" s="12"/>
      <c r="I91" s="13"/>
      <c r="J91" s="12"/>
      <c r="K91" s="12"/>
      <c r="L91" s="12"/>
      <c r="M91" s="12"/>
      <c r="N91" s="12"/>
      <c r="O91" s="12"/>
      <c r="P91" s="12"/>
      <c r="Q91" s="12"/>
    </row>
    <row r="92" spans="1:17" ht="12" customHeight="1" x14ac:dyDescent="0.15">
      <c r="A92" s="19" t="s">
        <v>13</v>
      </c>
      <c r="B92" s="19">
        <v>147</v>
      </c>
      <c r="C92" s="21" t="s">
        <v>25</v>
      </c>
      <c r="D92" s="21"/>
      <c r="E92" s="21"/>
      <c r="F92" s="19" t="s">
        <v>41</v>
      </c>
      <c r="G92" s="17">
        <v>1.4</v>
      </c>
      <c r="H92" s="17"/>
      <c r="I92" s="18"/>
      <c r="J92" s="17">
        <v>3.98</v>
      </c>
      <c r="K92" s="17"/>
      <c r="L92" s="17"/>
      <c r="M92" s="17"/>
      <c r="N92" s="17">
        <v>6.22</v>
      </c>
      <c r="O92" s="17"/>
      <c r="P92" s="17">
        <v>66.400000000000006</v>
      </c>
      <c r="Q92" s="17">
        <v>14.78</v>
      </c>
    </row>
    <row r="93" spans="1:17" ht="10.5" customHeight="1" x14ac:dyDescent="0.15">
      <c r="A93" s="19"/>
      <c r="B93" s="19"/>
      <c r="C93" s="23" t="s">
        <v>24</v>
      </c>
      <c r="D93" s="23"/>
      <c r="E93" s="23"/>
      <c r="F93" s="19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2" customHeight="1" x14ac:dyDescent="0.15">
      <c r="A94" s="19" t="s">
        <v>13</v>
      </c>
      <c r="B94" s="19" t="s">
        <v>23</v>
      </c>
      <c r="C94" s="21" t="s">
        <v>22</v>
      </c>
      <c r="D94" s="21"/>
      <c r="E94" s="21"/>
      <c r="F94" s="19">
        <v>7</v>
      </c>
      <c r="G94" s="17">
        <v>0.19</v>
      </c>
      <c r="H94" s="17"/>
      <c r="I94" s="18"/>
      <c r="J94" s="17">
        <v>10.5</v>
      </c>
      <c r="K94" s="17"/>
      <c r="L94" s="17"/>
      <c r="M94" s="17"/>
      <c r="N94" s="17">
        <v>0.25</v>
      </c>
      <c r="O94" s="17"/>
      <c r="P94" s="17">
        <v>11</v>
      </c>
      <c r="Q94" s="17" t="s">
        <v>10</v>
      </c>
    </row>
    <row r="95" spans="1:17" ht="16.5" customHeight="1" x14ac:dyDescent="0.15">
      <c r="A95" s="19"/>
      <c r="B95" s="19"/>
      <c r="C95" s="20" t="s">
        <v>21</v>
      </c>
      <c r="D95" s="20"/>
      <c r="E95" s="20"/>
      <c r="F95" s="19"/>
      <c r="G95" s="17"/>
      <c r="H95" s="17"/>
      <c r="I95" s="18"/>
      <c r="J95" s="17"/>
      <c r="K95" s="17"/>
      <c r="L95" s="17"/>
      <c r="M95" s="17"/>
      <c r="N95" s="17"/>
      <c r="O95" s="17"/>
      <c r="P95" s="17"/>
      <c r="Q95" s="17"/>
    </row>
    <row r="96" spans="1:17" ht="16.5" customHeight="1" x14ac:dyDescent="0.15">
      <c r="A96" s="19">
        <v>2013</v>
      </c>
      <c r="B96" s="19">
        <v>434</v>
      </c>
      <c r="C96" s="21" t="s">
        <v>18</v>
      </c>
      <c r="D96" s="21"/>
      <c r="E96" s="21"/>
      <c r="F96" s="19">
        <v>130</v>
      </c>
      <c r="G96" s="17">
        <v>2.7</v>
      </c>
      <c r="H96" s="17"/>
      <c r="I96" s="18"/>
      <c r="J96" s="17">
        <v>5.7</v>
      </c>
      <c r="K96" s="17"/>
      <c r="L96" s="17"/>
      <c r="M96" s="17"/>
      <c r="N96" s="17">
        <v>14.12</v>
      </c>
      <c r="O96" s="17"/>
      <c r="P96" s="17">
        <v>120</v>
      </c>
      <c r="Q96" s="17">
        <v>4.4000000000000004</v>
      </c>
    </row>
    <row r="97" spans="1:17" ht="16.5" customHeight="1" x14ac:dyDescent="0.15">
      <c r="A97" s="19"/>
      <c r="B97" s="19"/>
      <c r="C97" s="20" t="s">
        <v>17</v>
      </c>
      <c r="D97" s="20"/>
      <c r="E97" s="20"/>
      <c r="F97" s="19"/>
      <c r="G97" s="17"/>
      <c r="H97" s="17"/>
      <c r="I97" s="18"/>
      <c r="J97" s="17"/>
      <c r="K97" s="17"/>
      <c r="L97" s="17"/>
      <c r="M97" s="17"/>
      <c r="N97" s="17"/>
      <c r="O97" s="17"/>
      <c r="P97" s="17"/>
      <c r="Q97" s="17"/>
    </row>
    <row r="98" spans="1:17" ht="16.5" customHeight="1" x14ac:dyDescent="0.15">
      <c r="A98" s="14">
        <v>2013</v>
      </c>
      <c r="B98" s="14">
        <v>351</v>
      </c>
      <c r="C98" s="16" t="s">
        <v>20</v>
      </c>
      <c r="D98" s="16"/>
      <c r="E98" s="16"/>
      <c r="F98" s="14">
        <v>70</v>
      </c>
      <c r="G98" s="12">
        <v>8.5399999999999991</v>
      </c>
      <c r="H98" s="12"/>
      <c r="I98" s="13"/>
      <c r="J98" s="12">
        <v>2.52</v>
      </c>
      <c r="K98" s="12"/>
      <c r="L98" s="12"/>
      <c r="M98" s="12"/>
      <c r="N98" s="12">
        <v>4.34</v>
      </c>
      <c r="O98" s="12"/>
      <c r="P98" s="12">
        <v>74.2</v>
      </c>
      <c r="Q98" s="12">
        <v>0.7</v>
      </c>
    </row>
    <row r="99" spans="1:17" ht="16.5" customHeight="1" x14ac:dyDescent="0.15">
      <c r="A99" s="14"/>
      <c r="B99" s="14"/>
      <c r="C99" s="15" t="s">
        <v>19</v>
      </c>
      <c r="D99" s="15"/>
      <c r="E99" s="15"/>
      <c r="F99" s="14"/>
      <c r="G99" s="12"/>
      <c r="H99" s="12"/>
      <c r="I99" s="13"/>
      <c r="J99" s="12"/>
      <c r="K99" s="12"/>
      <c r="L99" s="12"/>
      <c r="M99" s="12"/>
      <c r="N99" s="12"/>
      <c r="O99" s="12"/>
      <c r="P99" s="12"/>
      <c r="Q99" s="12"/>
    </row>
    <row r="100" spans="1:17" ht="12" customHeight="1" x14ac:dyDescent="0.15">
      <c r="A100" s="19" t="s">
        <v>13</v>
      </c>
      <c r="B100" s="19" t="s">
        <v>16</v>
      </c>
      <c r="C100" s="21" t="s">
        <v>15</v>
      </c>
      <c r="D100" s="21"/>
      <c r="E100" s="21"/>
      <c r="F100" s="19">
        <v>25</v>
      </c>
      <c r="G100" s="17">
        <v>1.9</v>
      </c>
      <c r="H100" s="17"/>
      <c r="I100" s="18"/>
      <c r="J100" s="17">
        <v>0.2</v>
      </c>
      <c r="K100" s="17"/>
      <c r="L100" s="17"/>
      <c r="M100" s="17"/>
      <c r="N100" s="17">
        <v>12.25</v>
      </c>
      <c r="O100" s="17"/>
      <c r="P100" s="17">
        <v>58</v>
      </c>
      <c r="Q100" s="17">
        <v>0.6</v>
      </c>
    </row>
    <row r="101" spans="1:17" ht="10.5" customHeight="1" x14ac:dyDescent="0.15">
      <c r="A101" s="19"/>
      <c r="B101" s="19"/>
      <c r="C101" s="20" t="s">
        <v>14</v>
      </c>
      <c r="D101" s="20"/>
      <c r="E101" s="20"/>
      <c r="F101" s="19"/>
      <c r="G101" s="17"/>
      <c r="H101" s="17"/>
      <c r="I101" s="18"/>
      <c r="J101" s="17"/>
      <c r="K101" s="17"/>
      <c r="L101" s="17"/>
      <c r="M101" s="17"/>
      <c r="N101" s="17"/>
      <c r="O101" s="17"/>
      <c r="P101" s="17"/>
      <c r="Q101" s="17"/>
    </row>
    <row r="102" spans="1:17" ht="12" customHeight="1" x14ac:dyDescent="0.15">
      <c r="A102" s="19" t="s">
        <v>13</v>
      </c>
      <c r="B102" s="19" t="s">
        <v>12</v>
      </c>
      <c r="C102" s="21" t="s">
        <v>11</v>
      </c>
      <c r="D102" s="21"/>
      <c r="E102" s="21"/>
      <c r="F102" s="19" t="s">
        <v>67</v>
      </c>
      <c r="G102" s="17" t="s">
        <v>66</v>
      </c>
      <c r="H102" s="17"/>
      <c r="I102" s="18"/>
      <c r="J102" s="17" t="s">
        <v>65</v>
      </c>
      <c r="K102" s="17"/>
      <c r="L102" s="17"/>
      <c r="M102" s="17"/>
      <c r="N102" s="17">
        <v>6.7</v>
      </c>
      <c r="O102" s="17"/>
      <c r="P102" s="17">
        <v>34.799999999999997</v>
      </c>
      <c r="Q102" s="17" t="s">
        <v>10</v>
      </c>
    </row>
    <row r="103" spans="1:17" ht="10.5" customHeight="1" x14ac:dyDescent="0.15">
      <c r="A103" s="19"/>
      <c r="B103" s="19"/>
      <c r="C103" s="20" t="s">
        <v>9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2" customHeight="1" x14ac:dyDescent="0.15">
      <c r="A104" s="19">
        <v>2013</v>
      </c>
      <c r="B104" s="19">
        <v>531</v>
      </c>
      <c r="C104" s="21" t="s">
        <v>8</v>
      </c>
      <c r="D104" s="21"/>
      <c r="E104" s="21"/>
      <c r="F104" s="19">
        <v>180</v>
      </c>
      <c r="G104" s="17">
        <v>0.27</v>
      </c>
      <c r="H104" s="17"/>
      <c r="I104" s="18"/>
      <c r="J104" s="17">
        <v>0</v>
      </c>
      <c r="K104" s="17"/>
      <c r="L104" s="17"/>
      <c r="M104" s="17"/>
      <c r="N104" s="17">
        <v>18</v>
      </c>
      <c r="O104" s="17"/>
      <c r="P104" s="17">
        <v>73</v>
      </c>
      <c r="Q104" s="17">
        <v>0.7</v>
      </c>
    </row>
    <row r="105" spans="1:17" ht="10.5" customHeight="1" x14ac:dyDescent="0.15">
      <c r="A105" s="19"/>
      <c r="B105" s="19"/>
      <c r="C105" s="20" t="s">
        <v>7</v>
      </c>
      <c r="D105" s="20"/>
      <c r="E105" s="20"/>
      <c r="F105" s="19"/>
      <c r="G105" s="17"/>
      <c r="H105" s="17"/>
      <c r="I105" s="18"/>
      <c r="J105" s="17"/>
      <c r="K105" s="17"/>
      <c r="L105" s="17"/>
      <c r="M105" s="17"/>
      <c r="N105" s="17"/>
      <c r="O105" s="17"/>
      <c r="P105" s="17"/>
      <c r="Q105" s="17"/>
    </row>
    <row r="106" spans="1:17" ht="13" x14ac:dyDescent="0.15">
      <c r="A106" s="11" t="s">
        <v>1</v>
      </c>
      <c r="B106" s="11"/>
      <c r="C106" s="11"/>
      <c r="D106" s="11"/>
      <c r="E106" s="11"/>
      <c r="F106" s="10">
        <f>F104+F102+F100+F98+F96+F94+F92+F90</f>
        <v>672</v>
      </c>
      <c r="G106" s="3">
        <f>G104+G102+G100+G98+G96++G94+G92+G90</f>
        <v>17.059999999999999</v>
      </c>
      <c r="H106" s="3"/>
      <c r="I106" s="3">
        <f>J104+J102+J100+J98+J96+J94+J92+J90</f>
        <v>26.66</v>
      </c>
      <c r="J106" s="3"/>
      <c r="K106" s="3"/>
      <c r="L106" s="3"/>
      <c r="M106" s="4"/>
      <c r="N106" s="3">
        <f>N104+N102+N100+N98+N96+N94+N92+N90</f>
        <v>64.960000000000008</v>
      </c>
      <c r="O106" s="3"/>
      <c r="P106" s="9">
        <f>P104+P102+P100+P98+P96+P94+P92+P90</f>
        <v>485</v>
      </c>
      <c r="Q106" s="9">
        <f>Q104+Q102+Q100+Q98+Q96+Q94+Q92+Q90</f>
        <v>22.7</v>
      </c>
    </row>
    <row r="107" spans="1:17" ht="15" customHeight="1" x14ac:dyDescent="0.15">
      <c r="A107" s="22" t="s">
        <v>6</v>
      </c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</row>
    <row r="108" spans="1:17" ht="12" customHeight="1" x14ac:dyDescent="0.15">
      <c r="A108" s="19">
        <v>2013</v>
      </c>
      <c r="B108" s="19">
        <v>507</v>
      </c>
      <c r="C108" s="21" t="s">
        <v>5</v>
      </c>
      <c r="D108" s="21"/>
      <c r="E108" s="21"/>
      <c r="F108" s="19">
        <v>180</v>
      </c>
      <c r="G108" s="17">
        <v>1.3</v>
      </c>
      <c r="H108" s="17"/>
      <c r="I108" s="18"/>
      <c r="J108" s="17">
        <v>1.2</v>
      </c>
      <c r="K108" s="17"/>
      <c r="L108" s="17"/>
      <c r="M108" s="17"/>
      <c r="N108" s="17">
        <v>15.7</v>
      </c>
      <c r="O108" s="17"/>
      <c r="P108" s="17">
        <v>78.3</v>
      </c>
      <c r="Q108" s="17">
        <v>1.2</v>
      </c>
    </row>
    <row r="109" spans="1:17" ht="10.5" customHeight="1" x14ac:dyDescent="0.15">
      <c r="A109" s="19"/>
      <c r="B109" s="19"/>
      <c r="C109" s="20" t="s">
        <v>4</v>
      </c>
      <c r="D109" s="20"/>
      <c r="E109" s="20"/>
      <c r="F109" s="19"/>
      <c r="G109" s="17"/>
      <c r="H109" s="17"/>
      <c r="I109" s="18"/>
      <c r="J109" s="17"/>
      <c r="K109" s="17"/>
      <c r="L109" s="17"/>
      <c r="M109" s="17"/>
      <c r="N109" s="17"/>
      <c r="O109" s="17"/>
      <c r="P109" s="17"/>
      <c r="Q109" s="17"/>
    </row>
    <row r="110" spans="1:17" ht="12" customHeight="1" x14ac:dyDescent="0.15">
      <c r="A110" s="14">
        <v>2013</v>
      </c>
      <c r="B110" s="14">
        <v>584</v>
      </c>
      <c r="C110" s="16" t="s">
        <v>3</v>
      </c>
      <c r="D110" s="16"/>
      <c r="E110" s="16"/>
      <c r="F110" s="14">
        <v>60</v>
      </c>
      <c r="G110" s="12">
        <v>4.2</v>
      </c>
      <c r="H110" s="12"/>
      <c r="I110" s="13"/>
      <c r="J110" s="12">
        <v>8.3000000000000007</v>
      </c>
      <c r="K110" s="12"/>
      <c r="L110" s="12"/>
      <c r="M110" s="12"/>
      <c r="N110" s="12">
        <v>33.5</v>
      </c>
      <c r="O110" s="12"/>
      <c r="P110" s="12">
        <v>226</v>
      </c>
      <c r="Q110" s="12">
        <v>0</v>
      </c>
    </row>
    <row r="111" spans="1:17" ht="10.5" customHeight="1" x14ac:dyDescent="0.15">
      <c r="A111" s="14"/>
      <c r="B111" s="14"/>
      <c r="C111" s="15" t="s">
        <v>2</v>
      </c>
      <c r="D111" s="15"/>
      <c r="E111" s="15"/>
      <c r="F111" s="14"/>
      <c r="G111" s="12"/>
      <c r="H111" s="12"/>
      <c r="I111" s="13"/>
      <c r="J111" s="12"/>
      <c r="K111" s="12"/>
      <c r="L111" s="12"/>
      <c r="M111" s="12"/>
      <c r="N111" s="12"/>
      <c r="O111" s="12"/>
      <c r="P111" s="12"/>
      <c r="Q111" s="12"/>
    </row>
    <row r="112" spans="1:17" ht="13" x14ac:dyDescent="0.15">
      <c r="A112" s="11" t="s">
        <v>1</v>
      </c>
      <c r="B112" s="11"/>
      <c r="C112" s="11"/>
      <c r="D112" s="11"/>
      <c r="E112" s="11"/>
      <c r="F112" s="10">
        <f>F110+F108</f>
        <v>240</v>
      </c>
      <c r="G112" s="3">
        <f>G110+G108</f>
        <v>5.5</v>
      </c>
      <c r="H112" s="3"/>
      <c r="I112" s="3">
        <f>J110+J108</f>
        <v>9.5</v>
      </c>
      <c r="J112" s="3"/>
      <c r="K112" s="3"/>
      <c r="L112" s="3"/>
      <c r="M112" s="4"/>
      <c r="N112" s="3">
        <f>N110+N108</f>
        <v>49.2</v>
      </c>
      <c r="O112" s="3"/>
      <c r="P112" s="9">
        <f>P110+P108</f>
        <v>304.3</v>
      </c>
      <c r="Q112" s="9">
        <f>Q110+Q108</f>
        <v>1.2</v>
      </c>
    </row>
    <row r="113" spans="1:17" ht="13" x14ac:dyDescent="0.15">
      <c r="A113" s="37" t="s">
        <v>64</v>
      </c>
      <c r="B113" s="36"/>
      <c r="C113" s="35"/>
      <c r="D113" s="35"/>
      <c r="E113" s="34"/>
      <c r="F113" s="10">
        <f>F112+F106+F88+F84</f>
        <v>1442</v>
      </c>
      <c r="G113" s="26">
        <f>G112+G106+G88+G84</f>
        <v>34.65</v>
      </c>
      <c r="H113" s="25"/>
      <c r="I113" s="3">
        <f>I112+I106+I88+I84</f>
        <v>56.86</v>
      </c>
      <c r="J113" s="3"/>
      <c r="K113" s="3"/>
      <c r="L113" s="3"/>
      <c r="M113" s="4"/>
      <c r="N113" s="3">
        <f>N112+N106+N88+N84</f>
        <v>193.9</v>
      </c>
      <c r="O113" s="3"/>
      <c r="P113" s="9">
        <f>P112+P106+P88+P84</f>
        <v>1343.7</v>
      </c>
      <c r="Q113" s="9">
        <f>Q106+Q88+Q84</f>
        <v>67.52000000000001</v>
      </c>
    </row>
    <row r="115" spans="1:17" ht="23" x14ac:dyDescent="0.15">
      <c r="E115" s="31" t="s">
        <v>55</v>
      </c>
      <c r="F115" s="31"/>
      <c r="G115" s="31"/>
    </row>
    <row r="116" spans="1:17" ht="16" x14ac:dyDescent="0.15">
      <c r="D116" s="30">
        <f>D69</f>
        <v>46106</v>
      </c>
      <c r="E116" s="30"/>
      <c r="F116" s="30"/>
      <c r="G116" s="30"/>
      <c r="H116" s="30"/>
      <c r="I116" s="30"/>
      <c r="J116" s="30"/>
    </row>
    <row r="118" spans="1:17" ht="18" x14ac:dyDescent="0.15">
      <c r="B118" s="29" t="s">
        <v>63</v>
      </c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</row>
    <row r="120" spans="1:17" ht="12" x14ac:dyDescent="0.15">
      <c r="A120" s="28" t="s">
        <v>53</v>
      </c>
      <c r="B120" s="28" t="s">
        <v>52</v>
      </c>
      <c r="C120" s="28" t="s">
        <v>51</v>
      </c>
      <c r="D120" s="28"/>
      <c r="E120" s="28"/>
      <c r="F120" s="28" t="s">
        <v>50</v>
      </c>
      <c r="G120" s="28" t="s">
        <v>49</v>
      </c>
      <c r="H120" s="28"/>
      <c r="I120" s="28"/>
      <c r="J120" s="28"/>
      <c r="K120" s="28"/>
      <c r="L120" s="28"/>
      <c r="M120" s="28"/>
      <c r="N120" s="28"/>
      <c r="O120" s="28" t="s">
        <v>48</v>
      </c>
      <c r="P120" s="28"/>
      <c r="Q120" s="28" t="s">
        <v>47</v>
      </c>
    </row>
    <row r="121" spans="1:17" ht="12" x14ac:dyDescent="0.15">
      <c r="A121" s="28"/>
      <c r="B121" s="28"/>
      <c r="C121" s="28"/>
      <c r="D121" s="28"/>
      <c r="E121" s="28"/>
      <c r="F121" s="28"/>
      <c r="G121" s="28" t="s">
        <v>46</v>
      </c>
      <c r="H121" s="28"/>
      <c r="I121" s="28" t="s">
        <v>45</v>
      </c>
      <c r="J121" s="28"/>
      <c r="K121" s="28"/>
      <c r="L121" s="28"/>
      <c r="M121" s="28" t="s">
        <v>44</v>
      </c>
      <c r="N121" s="28"/>
      <c r="O121" s="28"/>
      <c r="P121" s="28"/>
      <c r="Q121" s="28"/>
    </row>
    <row r="122" spans="1:17" ht="14" x14ac:dyDescent="0.15">
      <c r="A122" s="22" t="s">
        <v>43</v>
      </c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</row>
    <row r="123" spans="1:17" ht="12" customHeight="1" x14ac:dyDescent="0.15">
      <c r="A123" s="14" t="s">
        <v>13</v>
      </c>
      <c r="B123" s="14">
        <v>266</v>
      </c>
      <c r="C123" s="16" t="s">
        <v>42</v>
      </c>
      <c r="D123" s="16"/>
      <c r="E123" s="16"/>
      <c r="F123" s="14" t="s">
        <v>41</v>
      </c>
      <c r="G123" s="12">
        <v>5.26</v>
      </c>
      <c r="H123" s="12"/>
      <c r="I123" s="13"/>
      <c r="J123" s="12">
        <v>11.66</v>
      </c>
      <c r="K123" s="12"/>
      <c r="L123" s="12"/>
      <c r="M123" s="12"/>
      <c r="N123" s="12">
        <v>25</v>
      </c>
      <c r="O123" s="12"/>
      <c r="P123" s="12">
        <v>226.2</v>
      </c>
      <c r="Q123" s="12">
        <v>1.32</v>
      </c>
    </row>
    <row r="124" spans="1:17" ht="10.5" customHeight="1" x14ac:dyDescent="0.15">
      <c r="A124" s="14"/>
      <c r="B124" s="14"/>
      <c r="C124" s="27" t="s">
        <v>40</v>
      </c>
      <c r="D124" s="27"/>
      <c r="E124" s="27"/>
      <c r="F124" s="14"/>
      <c r="G124" s="12"/>
      <c r="H124" s="12"/>
      <c r="I124" s="13"/>
      <c r="J124" s="12"/>
      <c r="K124" s="12"/>
      <c r="L124" s="12"/>
      <c r="M124" s="12"/>
      <c r="N124" s="12"/>
      <c r="O124" s="12"/>
      <c r="P124" s="12"/>
      <c r="Q124" s="12"/>
    </row>
    <row r="125" spans="1:17" ht="12" x14ac:dyDescent="0.15">
      <c r="A125" s="19" t="s">
        <v>13</v>
      </c>
      <c r="B125" s="19" t="s">
        <v>39</v>
      </c>
      <c r="C125" s="21" t="s">
        <v>38</v>
      </c>
      <c r="D125" s="21"/>
      <c r="E125" s="21"/>
      <c r="F125" s="19">
        <v>20</v>
      </c>
      <c r="G125" s="17">
        <v>1.5</v>
      </c>
      <c r="H125" s="17"/>
      <c r="I125" s="18"/>
      <c r="J125" s="17">
        <v>0.5</v>
      </c>
      <c r="K125" s="17"/>
      <c r="L125" s="17"/>
      <c r="M125" s="17"/>
      <c r="N125" s="17">
        <v>10.3</v>
      </c>
      <c r="O125" s="17"/>
      <c r="P125" s="17">
        <v>52</v>
      </c>
      <c r="Q125" s="17" t="s">
        <v>10</v>
      </c>
    </row>
    <row r="126" spans="1:17" x14ac:dyDescent="0.15">
      <c r="A126" s="19"/>
      <c r="B126" s="19"/>
      <c r="C126" s="20" t="s">
        <v>37</v>
      </c>
      <c r="D126" s="20"/>
      <c r="E126" s="20"/>
      <c r="F126" s="19"/>
      <c r="G126" s="17"/>
      <c r="H126" s="17"/>
      <c r="I126" s="18"/>
      <c r="J126" s="17"/>
      <c r="K126" s="17"/>
      <c r="L126" s="17"/>
      <c r="M126" s="17"/>
      <c r="N126" s="17"/>
      <c r="O126" s="17"/>
      <c r="P126" s="17"/>
      <c r="Q126" s="17"/>
    </row>
    <row r="127" spans="1:17" ht="12" x14ac:dyDescent="0.15">
      <c r="A127" s="19" t="s">
        <v>13</v>
      </c>
      <c r="B127" s="19" t="s">
        <v>36</v>
      </c>
      <c r="C127" s="21" t="s">
        <v>35</v>
      </c>
      <c r="D127" s="21"/>
      <c r="E127" s="21"/>
      <c r="F127" s="19">
        <v>3</v>
      </c>
      <c r="G127" s="17">
        <v>0.02</v>
      </c>
      <c r="H127" s="17"/>
      <c r="I127" s="18"/>
      <c r="J127" s="17">
        <v>2.48</v>
      </c>
      <c r="K127" s="17"/>
      <c r="L127" s="17"/>
      <c r="M127" s="17"/>
      <c r="N127" s="17">
        <v>0.02</v>
      </c>
      <c r="O127" s="17"/>
      <c r="P127" s="17">
        <v>22.4</v>
      </c>
      <c r="Q127" s="17" t="s">
        <v>10</v>
      </c>
    </row>
    <row r="128" spans="1:17" x14ac:dyDescent="0.15">
      <c r="A128" s="19"/>
      <c r="B128" s="19"/>
      <c r="C128" s="20" t="s">
        <v>34</v>
      </c>
      <c r="D128" s="20"/>
      <c r="E128" s="20"/>
      <c r="F128" s="19"/>
      <c r="G128" s="17"/>
      <c r="H128" s="17"/>
      <c r="I128" s="18"/>
      <c r="J128" s="17"/>
      <c r="K128" s="17"/>
      <c r="L128" s="17"/>
      <c r="M128" s="17"/>
      <c r="N128" s="17"/>
      <c r="O128" s="17"/>
      <c r="P128" s="17"/>
      <c r="Q128" s="17"/>
    </row>
    <row r="129" spans="1:17" ht="12" customHeight="1" x14ac:dyDescent="0.15">
      <c r="A129" s="19">
        <v>2013</v>
      </c>
      <c r="B129" s="19">
        <v>509</v>
      </c>
      <c r="C129" s="21" t="s">
        <v>33</v>
      </c>
      <c r="D129" s="21"/>
      <c r="E129" s="21"/>
      <c r="F129" s="19">
        <v>180</v>
      </c>
      <c r="G129" s="17">
        <v>4.5</v>
      </c>
      <c r="H129" s="17"/>
      <c r="I129" s="18"/>
      <c r="J129" s="17">
        <v>4</v>
      </c>
      <c r="K129" s="17"/>
      <c r="L129" s="17"/>
      <c r="M129" s="17"/>
      <c r="N129" s="17">
        <v>28.5</v>
      </c>
      <c r="O129" s="17"/>
      <c r="P129" s="17">
        <v>167</v>
      </c>
      <c r="Q129" s="24">
        <v>1.5</v>
      </c>
    </row>
    <row r="130" spans="1:17" ht="10.5" customHeight="1" x14ac:dyDescent="0.15">
      <c r="A130" s="19"/>
      <c r="B130" s="19"/>
      <c r="C130" s="20" t="s">
        <v>32</v>
      </c>
      <c r="D130" s="20"/>
      <c r="E130" s="20"/>
      <c r="F130" s="19"/>
      <c r="G130" s="17"/>
      <c r="H130" s="17"/>
      <c r="I130" s="18"/>
      <c r="J130" s="17"/>
      <c r="K130" s="17"/>
      <c r="L130" s="17"/>
      <c r="M130" s="17"/>
      <c r="N130" s="17"/>
      <c r="O130" s="17"/>
      <c r="P130" s="17"/>
      <c r="Q130" s="24"/>
    </row>
    <row r="131" spans="1:17" ht="13" x14ac:dyDescent="0.15">
      <c r="A131" s="11" t="s">
        <v>1</v>
      </c>
      <c r="B131" s="11"/>
      <c r="C131" s="11"/>
      <c r="D131" s="11"/>
      <c r="E131" s="11"/>
      <c r="F131" s="10">
        <f>F129+F127+F125+F123</f>
        <v>403</v>
      </c>
      <c r="G131" s="3">
        <f>G129+G127+G125+G123</f>
        <v>11.28</v>
      </c>
      <c r="H131" s="3"/>
      <c r="I131" s="3">
        <f>J129+J127+J125+J123</f>
        <v>18.64</v>
      </c>
      <c r="J131" s="3"/>
      <c r="K131" s="3"/>
      <c r="L131" s="3"/>
      <c r="M131" s="4"/>
      <c r="N131" s="26">
        <f>N129+N127+N125+N123</f>
        <v>63.82</v>
      </c>
      <c r="O131" s="25"/>
      <c r="P131" s="9">
        <f>P129+P127+P125+P123</f>
        <v>467.6</v>
      </c>
      <c r="Q131" s="9">
        <f>Q129+Q127+Q125+Q123</f>
        <v>2.8200000000000003</v>
      </c>
    </row>
    <row r="132" spans="1:17" ht="14" x14ac:dyDescent="0.15">
      <c r="A132" s="22" t="s">
        <v>31</v>
      </c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</row>
    <row r="133" spans="1:17" ht="12" customHeight="1" x14ac:dyDescent="0.15">
      <c r="A133" s="19" t="s">
        <v>13</v>
      </c>
      <c r="B133" s="19">
        <v>538</v>
      </c>
      <c r="C133" s="21" t="s">
        <v>30</v>
      </c>
      <c r="D133" s="21"/>
      <c r="E133" s="21"/>
      <c r="F133" s="19">
        <v>100</v>
      </c>
      <c r="G133" s="17">
        <v>0.35</v>
      </c>
      <c r="H133" s="17"/>
      <c r="I133" s="18"/>
      <c r="J133" s="17">
        <v>0.15</v>
      </c>
      <c r="K133" s="17"/>
      <c r="L133" s="17"/>
      <c r="M133" s="17"/>
      <c r="N133" s="17">
        <v>11.4</v>
      </c>
      <c r="O133" s="17"/>
      <c r="P133" s="24">
        <v>48.3</v>
      </c>
      <c r="Q133" s="24">
        <v>35</v>
      </c>
    </row>
    <row r="134" spans="1:17" ht="10.5" customHeight="1" x14ac:dyDescent="0.15">
      <c r="A134" s="19"/>
      <c r="B134" s="19"/>
      <c r="C134" s="20" t="s">
        <v>29</v>
      </c>
      <c r="D134" s="20"/>
      <c r="E134" s="20"/>
      <c r="F134" s="19"/>
      <c r="G134" s="17"/>
      <c r="H134" s="17"/>
      <c r="I134" s="18"/>
      <c r="J134" s="17"/>
      <c r="K134" s="17"/>
      <c r="L134" s="17"/>
      <c r="M134" s="17"/>
      <c r="N134" s="17"/>
      <c r="O134" s="17"/>
      <c r="P134" s="24"/>
      <c r="Q134" s="24"/>
    </row>
    <row r="135" spans="1:17" ht="13" x14ac:dyDescent="0.15">
      <c r="A135" s="11" t="s">
        <v>1</v>
      </c>
      <c r="B135" s="11"/>
      <c r="C135" s="11"/>
      <c r="D135" s="11"/>
      <c r="E135" s="11"/>
      <c r="F135" s="10">
        <f>F133</f>
        <v>100</v>
      </c>
      <c r="G135" s="3">
        <f>G133</f>
        <v>0.35</v>
      </c>
      <c r="H135" s="3"/>
      <c r="I135" s="3">
        <f>J133</f>
        <v>0.15</v>
      </c>
      <c r="J135" s="3"/>
      <c r="K135" s="3"/>
      <c r="L135" s="3"/>
      <c r="M135" s="4"/>
      <c r="N135" s="3">
        <f>N133</f>
        <v>11.4</v>
      </c>
      <c r="O135" s="3"/>
      <c r="P135" s="2">
        <f>P133</f>
        <v>48.3</v>
      </c>
      <c r="Q135" s="2">
        <f>Q133</f>
        <v>35</v>
      </c>
    </row>
    <row r="136" spans="1:17" ht="14" x14ac:dyDescent="0.15">
      <c r="A136" s="22" t="s">
        <v>28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 ht="12" customHeight="1" x14ac:dyDescent="0.15">
      <c r="A137" s="14">
        <v>2013</v>
      </c>
      <c r="B137" s="14">
        <v>124</v>
      </c>
      <c r="C137" s="16" t="s">
        <v>27</v>
      </c>
      <c r="D137" s="16"/>
      <c r="E137" s="16"/>
      <c r="F137" s="14">
        <v>40</v>
      </c>
      <c r="G137" s="12">
        <v>0.76</v>
      </c>
      <c r="H137" s="12"/>
      <c r="I137" s="13"/>
      <c r="J137" s="12">
        <v>3.56</v>
      </c>
      <c r="K137" s="12"/>
      <c r="L137" s="12"/>
      <c r="M137" s="12"/>
      <c r="N137" s="12">
        <v>3.08</v>
      </c>
      <c r="O137" s="12"/>
      <c r="P137" s="12">
        <v>47.6</v>
      </c>
      <c r="Q137" s="12">
        <v>1.52</v>
      </c>
    </row>
    <row r="138" spans="1:17" ht="10.5" customHeight="1" x14ac:dyDescent="0.15">
      <c r="A138" s="14"/>
      <c r="B138" s="14"/>
      <c r="C138" s="15" t="s">
        <v>26</v>
      </c>
      <c r="D138" s="15"/>
      <c r="E138" s="15"/>
      <c r="F138" s="14"/>
      <c r="G138" s="12"/>
      <c r="H138" s="12"/>
      <c r="I138" s="13"/>
      <c r="J138" s="12"/>
      <c r="K138" s="12"/>
      <c r="L138" s="12"/>
      <c r="M138" s="12"/>
      <c r="N138" s="12"/>
      <c r="O138" s="12"/>
      <c r="P138" s="12"/>
      <c r="Q138" s="12"/>
    </row>
    <row r="139" spans="1:17" ht="12" customHeight="1" x14ac:dyDescent="0.15">
      <c r="A139" s="19" t="s">
        <v>13</v>
      </c>
      <c r="B139" s="19">
        <v>147</v>
      </c>
      <c r="C139" s="21" t="s">
        <v>25</v>
      </c>
      <c r="D139" s="21"/>
      <c r="E139" s="21"/>
      <c r="F139" s="19">
        <v>150</v>
      </c>
      <c r="G139" s="17">
        <v>1.05</v>
      </c>
      <c r="H139" s="17"/>
      <c r="I139" s="18"/>
      <c r="J139" s="17">
        <v>3</v>
      </c>
      <c r="K139" s="17"/>
      <c r="L139" s="17"/>
      <c r="M139" s="17"/>
      <c r="N139" s="17">
        <v>4.67</v>
      </c>
      <c r="O139" s="17"/>
      <c r="P139" s="17">
        <v>49.8</v>
      </c>
      <c r="Q139" s="17">
        <v>11.09</v>
      </c>
    </row>
    <row r="140" spans="1:17" ht="18" customHeight="1" x14ac:dyDescent="0.15">
      <c r="A140" s="19"/>
      <c r="B140" s="19"/>
      <c r="C140" s="23" t="s">
        <v>24</v>
      </c>
      <c r="D140" s="23"/>
      <c r="E140" s="23"/>
      <c r="F140" s="19"/>
      <c r="G140" s="17"/>
      <c r="H140" s="17"/>
      <c r="I140" s="18"/>
      <c r="J140" s="17"/>
      <c r="K140" s="17"/>
      <c r="L140" s="17"/>
      <c r="M140" s="17"/>
      <c r="N140" s="17"/>
      <c r="O140" s="17"/>
      <c r="P140" s="17"/>
      <c r="Q140" s="17"/>
    </row>
    <row r="141" spans="1:17" ht="14.25" customHeight="1" x14ac:dyDescent="0.15">
      <c r="A141" s="19" t="s">
        <v>13</v>
      </c>
      <c r="B141" s="19" t="s">
        <v>23</v>
      </c>
      <c r="C141" s="21" t="s">
        <v>22</v>
      </c>
      <c r="D141" s="21"/>
      <c r="E141" s="21"/>
      <c r="F141" s="19">
        <v>6</v>
      </c>
      <c r="G141" s="17">
        <v>0.16</v>
      </c>
      <c r="H141" s="17"/>
      <c r="I141" s="18"/>
      <c r="J141" s="17">
        <v>0.9</v>
      </c>
      <c r="K141" s="17"/>
      <c r="L141" s="17"/>
      <c r="M141" s="17"/>
      <c r="N141" s="17">
        <v>0.22</v>
      </c>
      <c r="O141" s="17"/>
      <c r="P141" s="17">
        <v>9.7200000000000006</v>
      </c>
      <c r="Q141" s="17">
        <v>0.02</v>
      </c>
    </row>
    <row r="142" spans="1:17" ht="9" customHeight="1" x14ac:dyDescent="0.15">
      <c r="A142" s="19"/>
      <c r="B142" s="19"/>
      <c r="C142" s="20" t="s">
        <v>21</v>
      </c>
      <c r="D142" s="20"/>
      <c r="E142" s="20"/>
      <c r="F142" s="19"/>
      <c r="G142" s="17"/>
      <c r="H142" s="17"/>
      <c r="I142" s="18"/>
      <c r="J142" s="17"/>
      <c r="K142" s="17"/>
      <c r="L142" s="17"/>
      <c r="M142" s="17"/>
      <c r="N142" s="17"/>
      <c r="O142" s="17"/>
      <c r="P142" s="17"/>
      <c r="Q142" s="17"/>
    </row>
    <row r="143" spans="1:17" ht="12" customHeight="1" x14ac:dyDescent="0.15">
      <c r="A143" s="14">
        <v>2013</v>
      </c>
      <c r="B143" s="14">
        <v>351</v>
      </c>
      <c r="C143" s="16" t="s">
        <v>20</v>
      </c>
      <c r="D143" s="16"/>
      <c r="E143" s="16"/>
      <c r="F143" s="14">
        <v>60</v>
      </c>
      <c r="G143" s="12">
        <v>7.34</v>
      </c>
      <c r="H143" s="12"/>
      <c r="I143" s="13"/>
      <c r="J143" s="12">
        <v>2.17</v>
      </c>
      <c r="K143" s="12"/>
      <c r="L143" s="12"/>
      <c r="M143" s="12"/>
      <c r="N143" s="12">
        <v>3.73</v>
      </c>
      <c r="O143" s="12"/>
      <c r="P143" s="12">
        <v>63.81</v>
      </c>
      <c r="Q143" s="12">
        <v>0.6</v>
      </c>
    </row>
    <row r="144" spans="1:17" ht="10.5" customHeight="1" x14ac:dyDescent="0.15">
      <c r="A144" s="14"/>
      <c r="B144" s="14"/>
      <c r="C144" s="15" t="s">
        <v>19</v>
      </c>
      <c r="D144" s="15"/>
      <c r="E144" s="15"/>
      <c r="F144" s="14"/>
      <c r="G144" s="12"/>
      <c r="H144" s="12"/>
      <c r="I144" s="13"/>
      <c r="J144" s="12"/>
      <c r="K144" s="12"/>
      <c r="L144" s="12"/>
      <c r="M144" s="12"/>
      <c r="N144" s="12"/>
      <c r="O144" s="12"/>
      <c r="P144" s="12"/>
      <c r="Q144" s="12"/>
    </row>
    <row r="145" spans="1:17" ht="12" customHeight="1" x14ac:dyDescent="0.15">
      <c r="A145" s="19">
        <v>2013</v>
      </c>
      <c r="B145" s="19">
        <v>434</v>
      </c>
      <c r="C145" s="21" t="s">
        <v>18</v>
      </c>
      <c r="D145" s="21"/>
      <c r="E145" s="21"/>
      <c r="F145" s="19">
        <v>100</v>
      </c>
      <c r="G145" s="17">
        <v>2.09</v>
      </c>
      <c r="H145" s="17"/>
      <c r="I145" s="18"/>
      <c r="J145" s="17">
        <v>4.38</v>
      </c>
      <c r="K145" s="17"/>
      <c r="L145" s="17"/>
      <c r="M145" s="17"/>
      <c r="N145" s="17">
        <v>10.86</v>
      </c>
      <c r="O145" s="17"/>
      <c r="P145" s="17">
        <v>91.6</v>
      </c>
      <c r="Q145" s="17">
        <v>3.39</v>
      </c>
    </row>
    <row r="146" spans="1:17" ht="16.5" customHeight="1" x14ac:dyDescent="0.15">
      <c r="A146" s="19"/>
      <c r="B146" s="19"/>
      <c r="C146" s="20" t="s">
        <v>17</v>
      </c>
      <c r="D146" s="20"/>
      <c r="E146" s="20"/>
      <c r="F146" s="19"/>
      <c r="G146" s="17"/>
      <c r="H146" s="17"/>
      <c r="I146" s="18"/>
      <c r="J146" s="17"/>
      <c r="K146" s="17"/>
      <c r="L146" s="17"/>
      <c r="M146" s="17"/>
      <c r="N146" s="17"/>
      <c r="O146" s="17"/>
      <c r="P146" s="17"/>
      <c r="Q146" s="17"/>
    </row>
    <row r="147" spans="1:17" ht="12" x14ac:dyDescent="0.15">
      <c r="A147" s="19" t="s">
        <v>13</v>
      </c>
      <c r="B147" s="19" t="s">
        <v>16</v>
      </c>
      <c r="C147" s="21" t="s">
        <v>15</v>
      </c>
      <c r="D147" s="21"/>
      <c r="E147" s="21"/>
      <c r="F147" s="19">
        <v>20</v>
      </c>
      <c r="G147" s="17">
        <v>1.5</v>
      </c>
      <c r="H147" s="17"/>
      <c r="I147" s="18"/>
      <c r="J147" s="17">
        <v>0.16</v>
      </c>
      <c r="K147" s="17"/>
      <c r="L147" s="17"/>
      <c r="M147" s="17"/>
      <c r="N147" s="17">
        <v>9.83</v>
      </c>
      <c r="O147" s="17"/>
      <c r="P147" s="17">
        <v>46.6</v>
      </c>
      <c r="Q147" s="17" t="s">
        <v>10</v>
      </c>
    </row>
    <row r="148" spans="1:17" x14ac:dyDescent="0.15">
      <c r="A148" s="19"/>
      <c r="B148" s="19"/>
      <c r="C148" s="20" t="s">
        <v>14</v>
      </c>
      <c r="D148" s="20"/>
      <c r="E148" s="20"/>
      <c r="F148" s="19"/>
      <c r="G148" s="17"/>
      <c r="H148" s="17"/>
      <c r="I148" s="18"/>
      <c r="J148" s="17"/>
      <c r="K148" s="17"/>
      <c r="L148" s="17"/>
      <c r="M148" s="17"/>
      <c r="N148" s="17"/>
      <c r="O148" s="17"/>
      <c r="P148" s="17"/>
      <c r="Q148" s="17"/>
    </row>
    <row r="149" spans="1:17" ht="12" x14ac:dyDescent="0.15">
      <c r="A149" s="19" t="s">
        <v>13</v>
      </c>
      <c r="B149" s="19" t="s">
        <v>12</v>
      </c>
      <c r="C149" s="21" t="s">
        <v>11</v>
      </c>
      <c r="D149" s="21"/>
      <c r="E149" s="21"/>
      <c r="F149" s="19">
        <v>10</v>
      </c>
      <c r="G149" s="17">
        <v>0.66</v>
      </c>
      <c r="H149" s="17"/>
      <c r="I149" s="18"/>
      <c r="J149" s="17">
        <v>0.1</v>
      </c>
      <c r="K149" s="17"/>
      <c r="L149" s="17"/>
      <c r="M149" s="17"/>
      <c r="N149" s="17">
        <v>3.3</v>
      </c>
      <c r="O149" s="17"/>
      <c r="P149" s="17">
        <v>17.100000000000001</v>
      </c>
      <c r="Q149" s="17" t="s">
        <v>10</v>
      </c>
    </row>
    <row r="150" spans="1:17" x14ac:dyDescent="0.15">
      <c r="A150" s="19"/>
      <c r="B150" s="19"/>
      <c r="C150" s="20" t="s">
        <v>9</v>
      </c>
      <c r="D150" s="20"/>
      <c r="E150" s="20"/>
      <c r="F150" s="19"/>
      <c r="G150" s="17"/>
      <c r="H150" s="17"/>
      <c r="I150" s="18"/>
      <c r="J150" s="17"/>
      <c r="K150" s="17"/>
      <c r="L150" s="17"/>
      <c r="M150" s="17"/>
      <c r="N150" s="17"/>
      <c r="O150" s="17"/>
      <c r="P150" s="17"/>
      <c r="Q150" s="17"/>
    </row>
    <row r="151" spans="1:17" ht="12" customHeight="1" x14ac:dyDescent="0.15">
      <c r="A151" s="19">
        <v>2013</v>
      </c>
      <c r="B151" s="19">
        <v>531</v>
      </c>
      <c r="C151" s="21" t="s">
        <v>8</v>
      </c>
      <c r="D151" s="21"/>
      <c r="E151" s="21"/>
      <c r="F151" s="19">
        <v>150</v>
      </c>
      <c r="G151" s="17">
        <v>0.2</v>
      </c>
      <c r="H151" s="17"/>
      <c r="I151" s="18"/>
      <c r="J151" s="17">
        <v>0</v>
      </c>
      <c r="K151" s="17"/>
      <c r="L151" s="17"/>
      <c r="M151" s="17"/>
      <c r="N151" s="17">
        <v>15</v>
      </c>
      <c r="O151" s="17"/>
      <c r="P151" s="17">
        <v>60.8</v>
      </c>
      <c r="Q151" s="17">
        <v>0.6</v>
      </c>
    </row>
    <row r="152" spans="1:17" ht="10.5" customHeight="1" x14ac:dyDescent="0.15">
      <c r="A152" s="19"/>
      <c r="B152" s="19"/>
      <c r="C152" s="20" t="s">
        <v>7</v>
      </c>
      <c r="D152" s="20"/>
      <c r="E152" s="20"/>
      <c r="F152" s="19"/>
      <c r="G152" s="17"/>
      <c r="H152" s="17"/>
      <c r="I152" s="18"/>
      <c r="J152" s="17"/>
      <c r="K152" s="17"/>
      <c r="L152" s="17"/>
      <c r="M152" s="17"/>
      <c r="N152" s="17"/>
      <c r="O152" s="17"/>
      <c r="P152" s="17"/>
      <c r="Q152" s="17"/>
    </row>
    <row r="153" spans="1:17" ht="13" x14ac:dyDescent="0.15">
      <c r="A153" s="11" t="s">
        <v>1</v>
      </c>
      <c r="B153" s="11"/>
      <c r="C153" s="11"/>
      <c r="D153" s="11"/>
      <c r="E153" s="11"/>
      <c r="F153" s="10">
        <f>F151+F149+F147+F145+F143+F141+F139+F137</f>
        <v>536</v>
      </c>
      <c r="G153" s="3">
        <f>G151+G149+G147+G145+G143+G141+G139+G137</f>
        <v>13.76</v>
      </c>
      <c r="H153" s="3"/>
      <c r="I153" s="3">
        <f>J151+J149+J147+J145+J143+J141+J139+J137</f>
        <v>14.270000000000001</v>
      </c>
      <c r="J153" s="3"/>
      <c r="K153" s="3"/>
      <c r="L153" s="3"/>
      <c r="M153" s="4"/>
      <c r="N153" s="3">
        <f>N151+N149+N147+N145+N143+N141+N139+N137</f>
        <v>50.69</v>
      </c>
      <c r="O153" s="3"/>
      <c r="P153" s="9">
        <f>P151+P149+P147+P145+P143+P141+P139+P137</f>
        <v>387.03000000000003</v>
      </c>
      <c r="Q153" s="9">
        <f>Q151+Q149+Q147+Q145+Q143+Q141+Q139+Q137</f>
        <v>17.22</v>
      </c>
    </row>
    <row r="154" spans="1:17" ht="14" x14ac:dyDescent="0.15">
      <c r="A154" s="22" t="s">
        <v>6</v>
      </c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</row>
    <row r="155" spans="1:17" ht="12" customHeight="1" x14ac:dyDescent="0.15">
      <c r="A155" s="19">
        <v>2013</v>
      </c>
      <c r="B155" s="19">
        <v>507</v>
      </c>
      <c r="C155" s="21" t="s">
        <v>5</v>
      </c>
      <c r="D155" s="21"/>
      <c r="E155" s="21"/>
      <c r="F155" s="19">
        <v>150</v>
      </c>
      <c r="G155" s="17">
        <v>1.1299999999999999</v>
      </c>
      <c r="H155" s="17"/>
      <c r="I155" s="18"/>
      <c r="J155" s="17">
        <v>1</v>
      </c>
      <c r="K155" s="17"/>
      <c r="L155" s="17"/>
      <c r="M155" s="17"/>
      <c r="N155" s="17">
        <v>13.1</v>
      </c>
      <c r="O155" s="17"/>
      <c r="P155" s="17">
        <v>65.3</v>
      </c>
      <c r="Q155" s="17">
        <v>1</v>
      </c>
    </row>
    <row r="156" spans="1:17" ht="10.5" customHeight="1" x14ac:dyDescent="0.15">
      <c r="A156" s="19"/>
      <c r="B156" s="19"/>
      <c r="C156" s="20" t="s">
        <v>4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2" customHeight="1" x14ac:dyDescent="0.15">
      <c r="A157" s="14">
        <v>2013</v>
      </c>
      <c r="B157" s="14">
        <v>584</v>
      </c>
      <c r="C157" s="16" t="s">
        <v>3</v>
      </c>
      <c r="D157" s="16"/>
      <c r="E157" s="16"/>
      <c r="F157" s="14">
        <v>50</v>
      </c>
      <c r="G157" s="12">
        <v>3.5</v>
      </c>
      <c r="H157" s="12"/>
      <c r="I157" s="13"/>
      <c r="J157" s="12">
        <v>6.9</v>
      </c>
      <c r="K157" s="12"/>
      <c r="L157" s="12"/>
      <c r="M157" s="12"/>
      <c r="N157" s="12">
        <v>27.8</v>
      </c>
      <c r="O157" s="12"/>
      <c r="P157" s="12">
        <v>187.6</v>
      </c>
      <c r="Q157" s="12">
        <v>0</v>
      </c>
    </row>
    <row r="158" spans="1:17" ht="10.5" customHeight="1" x14ac:dyDescent="0.15">
      <c r="A158" s="14"/>
      <c r="B158" s="14"/>
      <c r="C158" s="15" t="s">
        <v>2</v>
      </c>
      <c r="D158" s="15"/>
      <c r="E158" s="15"/>
      <c r="F158" s="14"/>
      <c r="G158" s="12"/>
      <c r="H158" s="12"/>
      <c r="I158" s="13"/>
      <c r="J158" s="12"/>
      <c r="K158" s="12"/>
      <c r="L158" s="12"/>
      <c r="M158" s="12"/>
      <c r="N158" s="12"/>
      <c r="O158" s="12"/>
      <c r="P158" s="12"/>
      <c r="Q158" s="12"/>
    </row>
    <row r="159" spans="1:17" ht="13" x14ac:dyDescent="0.15">
      <c r="A159" s="11" t="s">
        <v>1</v>
      </c>
      <c r="B159" s="11"/>
      <c r="C159" s="11"/>
      <c r="D159" s="11"/>
      <c r="E159" s="11"/>
      <c r="F159" s="10">
        <f>F157+F155</f>
        <v>200</v>
      </c>
      <c r="G159" s="3">
        <f>G157+G155</f>
        <v>4.63</v>
      </c>
      <c r="H159" s="3"/>
      <c r="I159" s="3">
        <f>J157+J155</f>
        <v>7.9</v>
      </c>
      <c r="J159" s="3"/>
      <c r="K159" s="3"/>
      <c r="L159" s="3"/>
      <c r="M159" s="4"/>
      <c r="N159" s="3">
        <f>N157+N155</f>
        <v>40.9</v>
      </c>
      <c r="O159" s="3"/>
      <c r="P159" s="9">
        <f>P157+P155</f>
        <v>252.89999999999998</v>
      </c>
      <c r="Q159" s="9">
        <f>Q157+Q155</f>
        <v>1</v>
      </c>
    </row>
    <row r="160" spans="1:17" ht="14" x14ac:dyDescent="0.15">
      <c r="A160" s="22" t="s">
        <v>62</v>
      </c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</row>
    <row r="161" spans="1:17" ht="12" customHeight="1" x14ac:dyDescent="0.15">
      <c r="A161" s="33" t="s">
        <v>13</v>
      </c>
      <c r="B161" s="19">
        <v>297</v>
      </c>
      <c r="C161" s="21" t="s">
        <v>61</v>
      </c>
      <c r="D161" s="21"/>
      <c r="E161" s="21"/>
      <c r="F161" s="19">
        <v>130</v>
      </c>
      <c r="G161" s="17">
        <v>4.9000000000000004</v>
      </c>
      <c r="H161" s="17"/>
      <c r="I161" s="18"/>
      <c r="J161" s="17">
        <v>0.6</v>
      </c>
      <c r="K161" s="17"/>
      <c r="L161" s="17"/>
      <c r="M161" s="17"/>
      <c r="N161" s="17">
        <v>25.2</v>
      </c>
      <c r="O161" s="17"/>
      <c r="P161" s="17">
        <v>125.8</v>
      </c>
      <c r="Q161" s="17">
        <v>0.01</v>
      </c>
    </row>
    <row r="162" spans="1:17" ht="10.5" customHeight="1" x14ac:dyDescent="0.15">
      <c r="A162" s="32"/>
      <c r="B162" s="19"/>
      <c r="C162" s="20" t="s">
        <v>60</v>
      </c>
      <c r="D162" s="20"/>
      <c r="E162" s="20"/>
      <c r="F162" s="19"/>
      <c r="G162" s="17"/>
      <c r="H162" s="17"/>
      <c r="I162" s="18"/>
      <c r="J162" s="17"/>
      <c r="K162" s="17"/>
      <c r="L162" s="17"/>
      <c r="M162" s="17"/>
      <c r="N162" s="17"/>
      <c r="O162" s="17"/>
      <c r="P162" s="17"/>
      <c r="Q162" s="17"/>
    </row>
    <row r="163" spans="1:17" ht="10.5" customHeight="1" x14ac:dyDescent="0.15">
      <c r="A163" s="19">
        <v>2013</v>
      </c>
      <c r="B163" s="19">
        <v>121</v>
      </c>
      <c r="C163" s="21" t="s">
        <v>59</v>
      </c>
      <c r="D163" s="21"/>
      <c r="E163" s="21"/>
      <c r="F163" s="19">
        <v>40</v>
      </c>
      <c r="G163" s="17">
        <v>0.76</v>
      </c>
      <c r="H163" s="17"/>
      <c r="I163" s="18"/>
      <c r="J163" s="17">
        <v>3.56</v>
      </c>
      <c r="K163" s="17"/>
      <c r="L163" s="17"/>
      <c r="M163" s="17"/>
      <c r="N163" s="17">
        <v>3.08</v>
      </c>
      <c r="O163" s="17"/>
      <c r="P163" s="17">
        <v>47.6</v>
      </c>
      <c r="Q163" s="17">
        <v>1.52</v>
      </c>
    </row>
    <row r="164" spans="1:17" ht="10.5" customHeight="1" x14ac:dyDescent="0.15">
      <c r="A164" s="19"/>
      <c r="B164" s="19"/>
      <c r="C164" s="20"/>
      <c r="D164" s="20"/>
      <c r="E164" s="20"/>
      <c r="F164" s="19"/>
      <c r="G164" s="17"/>
      <c r="H164" s="17"/>
      <c r="I164" s="18"/>
      <c r="J164" s="17"/>
      <c r="K164" s="17"/>
      <c r="L164" s="17"/>
      <c r="M164" s="17"/>
      <c r="N164" s="17"/>
      <c r="O164" s="17"/>
      <c r="P164" s="17"/>
      <c r="Q164" s="17"/>
    </row>
    <row r="165" spans="1:17" ht="12" x14ac:dyDescent="0.15">
      <c r="A165" s="19" t="s">
        <v>13</v>
      </c>
      <c r="B165" s="19" t="s">
        <v>39</v>
      </c>
      <c r="C165" s="21" t="s">
        <v>38</v>
      </c>
      <c r="D165" s="21"/>
      <c r="E165" s="21"/>
      <c r="F165" s="19">
        <v>30</v>
      </c>
      <c r="G165" s="17">
        <v>2.25</v>
      </c>
      <c r="H165" s="17"/>
      <c r="I165" s="18"/>
      <c r="J165" s="17">
        <v>0.88</v>
      </c>
      <c r="K165" s="17"/>
      <c r="L165" s="17"/>
      <c r="M165" s="17"/>
      <c r="N165" s="17">
        <v>15.4</v>
      </c>
      <c r="O165" s="17"/>
      <c r="P165" s="17">
        <v>78</v>
      </c>
      <c r="Q165" s="17" t="s">
        <v>10</v>
      </c>
    </row>
    <row r="166" spans="1:17" x14ac:dyDescent="0.15">
      <c r="A166" s="19"/>
      <c r="B166" s="19"/>
      <c r="C166" s="20" t="s">
        <v>37</v>
      </c>
      <c r="D166" s="20"/>
      <c r="E166" s="20"/>
      <c r="F166" s="19"/>
      <c r="G166" s="17"/>
      <c r="H166" s="17"/>
      <c r="I166" s="18"/>
      <c r="J166" s="17"/>
      <c r="K166" s="17"/>
      <c r="L166" s="17"/>
      <c r="M166" s="17"/>
      <c r="N166" s="17"/>
      <c r="O166" s="17"/>
      <c r="P166" s="17"/>
      <c r="Q166" s="17"/>
    </row>
    <row r="167" spans="1:17" ht="12" x14ac:dyDescent="0.15">
      <c r="A167" s="19">
        <v>2013</v>
      </c>
      <c r="B167" s="19" t="s">
        <v>58</v>
      </c>
      <c r="C167" s="21" t="s">
        <v>57</v>
      </c>
      <c r="D167" s="21"/>
      <c r="E167" s="21"/>
      <c r="F167" s="19">
        <v>200</v>
      </c>
      <c r="G167" s="17">
        <v>0.1</v>
      </c>
      <c r="H167" s="17"/>
      <c r="I167" s="18"/>
      <c r="J167" s="17">
        <v>0</v>
      </c>
      <c r="K167" s="17"/>
      <c r="L167" s="17"/>
      <c r="M167" s="17"/>
      <c r="N167" s="17">
        <v>15</v>
      </c>
      <c r="O167" s="17"/>
      <c r="P167" s="17">
        <v>60</v>
      </c>
      <c r="Q167" s="17" t="s">
        <v>10</v>
      </c>
    </row>
    <row r="168" spans="1:17" x14ac:dyDescent="0.15">
      <c r="A168" s="19"/>
      <c r="B168" s="19"/>
      <c r="C168" s="20" t="s">
        <v>56</v>
      </c>
      <c r="D168" s="20"/>
      <c r="E168" s="20"/>
      <c r="F168" s="19"/>
      <c r="G168" s="17"/>
      <c r="H168" s="17"/>
      <c r="I168" s="18"/>
      <c r="J168" s="17"/>
      <c r="K168" s="17"/>
      <c r="L168" s="17"/>
      <c r="M168" s="17"/>
      <c r="N168" s="17"/>
      <c r="O168" s="17"/>
      <c r="P168" s="17"/>
      <c r="Q168" s="17"/>
    </row>
    <row r="169" spans="1:17" ht="13" x14ac:dyDescent="0.15">
      <c r="A169" s="11" t="s">
        <v>1</v>
      </c>
      <c r="B169" s="11"/>
      <c r="C169" s="11"/>
      <c r="D169" s="11"/>
      <c r="E169" s="11"/>
      <c r="F169" s="10">
        <f>F167+F165+F163+F161</f>
        <v>400</v>
      </c>
      <c r="G169" s="3">
        <f>G167+G165+G163+G161</f>
        <v>8.0100000000000016</v>
      </c>
      <c r="H169" s="3"/>
      <c r="I169" s="3">
        <f>J167+J165+J163+J161</f>
        <v>5.04</v>
      </c>
      <c r="J169" s="3"/>
      <c r="K169" s="3"/>
      <c r="L169" s="3"/>
      <c r="M169" s="4"/>
      <c r="N169" s="3">
        <f>N167+N165+N163+N161</f>
        <v>58.679999999999993</v>
      </c>
      <c r="O169" s="3"/>
      <c r="P169" s="9">
        <f>P167+P165+P163+P161</f>
        <v>311.39999999999998</v>
      </c>
      <c r="Q169" s="9">
        <f>Q167+Q165+Q163+Q161</f>
        <v>1.53</v>
      </c>
    </row>
    <row r="170" spans="1:17" ht="13" x14ac:dyDescent="0.15">
      <c r="A170" s="8" t="s">
        <v>0</v>
      </c>
      <c r="B170" s="7"/>
      <c r="C170" s="7"/>
      <c r="D170" s="7"/>
      <c r="E170" s="6"/>
      <c r="F170" s="5">
        <f>F169+F159+F153+F135+F131</f>
        <v>1639</v>
      </c>
      <c r="G170" s="3">
        <f>G169+G159+G153+G135+G131</f>
        <v>38.03</v>
      </c>
      <c r="H170" s="3"/>
      <c r="I170" s="3">
        <f>I169+I159+I153+I135+I131</f>
        <v>46</v>
      </c>
      <c r="J170" s="3"/>
      <c r="K170" s="3"/>
      <c r="L170" s="3"/>
      <c r="M170" s="4"/>
      <c r="N170" s="3">
        <f>N169+N159+N153+N135+N131</f>
        <v>225.48999999999998</v>
      </c>
      <c r="O170" s="3"/>
      <c r="P170" s="2">
        <f>P169+P159+P153+P135+P131</f>
        <v>1467.23</v>
      </c>
      <c r="Q170" s="2">
        <f>Q169+Q159+Q153+Q135+Q131</f>
        <v>57.57</v>
      </c>
    </row>
    <row r="172" spans="1:17" ht="23" x14ac:dyDescent="0.15">
      <c r="E172" s="31" t="s">
        <v>55</v>
      </c>
      <c r="F172" s="31"/>
      <c r="G172" s="31"/>
    </row>
    <row r="173" spans="1:17" ht="16" x14ac:dyDescent="0.15">
      <c r="D173" s="30">
        <f>D116</f>
        <v>46106</v>
      </c>
      <c r="E173" s="30"/>
      <c r="F173" s="30"/>
      <c r="G173" s="30"/>
      <c r="H173" s="30"/>
      <c r="I173" s="30"/>
      <c r="J173" s="30"/>
    </row>
    <row r="175" spans="1:17" ht="18" x14ac:dyDescent="0.15">
      <c r="B175" s="29" t="s">
        <v>54</v>
      </c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</row>
    <row r="177" spans="1:17" ht="12" x14ac:dyDescent="0.15">
      <c r="A177" s="28" t="s">
        <v>53</v>
      </c>
      <c r="B177" s="28" t="s">
        <v>52</v>
      </c>
      <c r="C177" s="28" t="s">
        <v>51</v>
      </c>
      <c r="D177" s="28"/>
      <c r="E177" s="28"/>
      <c r="F177" s="28" t="s">
        <v>50</v>
      </c>
      <c r="G177" s="28" t="s">
        <v>49</v>
      </c>
      <c r="H177" s="28"/>
      <c r="I177" s="28"/>
      <c r="J177" s="28"/>
      <c r="K177" s="28"/>
      <c r="L177" s="28"/>
      <c r="M177" s="28"/>
      <c r="N177" s="28"/>
      <c r="O177" s="28" t="s">
        <v>48</v>
      </c>
      <c r="P177" s="28"/>
      <c r="Q177" s="28" t="s">
        <v>47</v>
      </c>
    </row>
    <row r="178" spans="1:17" ht="12" x14ac:dyDescent="0.15">
      <c r="A178" s="28"/>
      <c r="B178" s="28"/>
      <c r="C178" s="28"/>
      <c r="D178" s="28"/>
      <c r="E178" s="28"/>
      <c r="F178" s="28"/>
      <c r="G178" s="28" t="s">
        <v>46</v>
      </c>
      <c r="H178" s="28"/>
      <c r="I178" s="28" t="s">
        <v>45</v>
      </c>
      <c r="J178" s="28"/>
      <c r="K178" s="28"/>
      <c r="L178" s="28"/>
      <c r="M178" s="28" t="s">
        <v>44</v>
      </c>
      <c r="N178" s="28"/>
      <c r="O178" s="28"/>
      <c r="P178" s="28"/>
      <c r="Q178" s="28"/>
    </row>
    <row r="179" spans="1:17" ht="14" x14ac:dyDescent="0.15">
      <c r="A179" s="22" t="s">
        <v>43</v>
      </c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</row>
    <row r="180" spans="1:17" ht="12" customHeight="1" x14ac:dyDescent="0.15">
      <c r="A180" s="14" t="s">
        <v>13</v>
      </c>
      <c r="B180" s="14">
        <v>266</v>
      </c>
      <c r="C180" s="16" t="s">
        <v>42</v>
      </c>
      <c r="D180" s="16"/>
      <c r="E180" s="16"/>
      <c r="F180" s="14" t="s">
        <v>41</v>
      </c>
      <c r="G180" s="12">
        <v>5.26</v>
      </c>
      <c r="H180" s="12"/>
      <c r="I180" s="13"/>
      <c r="J180" s="12">
        <v>11.66</v>
      </c>
      <c r="K180" s="12"/>
      <c r="L180" s="12"/>
      <c r="M180" s="12"/>
      <c r="N180" s="12">
        <v>25</v>
      </c>
      <c r="O180" s="12"/>
      <c r="P180" s="12">
        <v>226.2</v>
      </c>
      <c r="Q180" s="12">
        <v>1.32</v>
      </c>
    </row>
    <row r="181" spans="1:17" ht="10.5" customHeight="1" x14ac:dyDescent="0.15">
      <c r="A181" s="14"/>
      <c r="B181" s="14"/>
      <c r="C181" s="27" t="s">
        <v>40</v>
      </c>
      <c r="D181" s="27"/>
      <c r="E181" s="27"/>
      <c r="F181" s="14"/>
      <c r="G181" s="12"/>
      <c r="H181" s="12"/>
      <c r="I181" s="13"/>
      <c r="J181" s="12"/>
      <c r="K181" s="12"/>
      <c r="L181" s="12"/>
      <c r="M181" s="12"/>
      <c r="N181" s="12"/>
      <c r="O181" s="12"/>
      <c r="P181" s="12"/>
      <c r="Q181" s="12"/>
    </row>
    <row r="182" spans="1:17" ht="12" customHeight="1" x14ac:dyDescent="0.15">
      <c r="A182" s="19" t="s">
        <v>13</v>
      </c>
      <c r="B182" s="19" t="s">
        <v>39</v>
      </c>
      <c r="C182" s="21" t="s">
        <v>38</v>
      </c>
      <c r="D182" s="21"/>
      <c r="E182" s="21"/>
      <c r="F182" s="19">
        <v>20</v>
      </c>
      <c r="G182" s="17">
        <v>1.5</v>
      </c>
      <c r="H182" s="17"/>
      <c r="I182" s="18"/>
      <c r="J182" s="17">
        <v>0.5</v>
      </c>
      <c r="K182" s="17"/>
      <c r="L182" s="17"/>
      <c r="M182" s="17"/>
      <c r="N182" s="17">
        <v>10.3</v>
      </c>
      <c r="O182" s="17"/>
      <c r="P182" s="17">
        <v>52</v>
      </c>
      <c r="Q182" s="17" t="s">
        <v>10</v>
      </c>
    </row>
    <row r="183" spans="1:17" ht="10.5" customHeight="1" x14ac:dyDescent="0.15">
      <c r="A183" s="19"/>
      <c r="B183" s="19"/>
      <c r="C183" s="20" t="s">
        <v>37</v>
      </c>
      <c r="D183" s="20"/>
      <c r="E183" s="20"/>
      <c r="F183" s="19"/>
      <c r="G183" s="17"/>
      <c r="H183" s="17"/>
      <c r="I183" s="18"/>
      <c r="J183" s="17"/>
      <c r="K183" s="17"/>
      <c r="L183" s="17"/>
      <c r="M183" s="17"/>
      <c r="N183" s="17"/>
      <c r="O183" s="17"/>
      <c r="P183" s="17"/>
      <c r="Q183" s="17"/>
    </row>
    <row r="184" spans="1:17" ht="12" customHeight="1" x14ac:dyDescent="0.15">
      <c r="A184" s="19" t="s">
        <v>13</v>
      </c>
      <c r="B184" s="19" t="s">
        <v>36</v>
      </c>
      <c r="C184" s="21" t="s">
        <v>35</v>
      </c>
      <c r="D184" s="21"/>
      <c r="E184" s="21"/>
      <c r="F184" s="19">
        <v>3</v>
      </c>
      <c r="G184" s="17">
        <v>0.02</v>
      </c>
      <c r="H184" s="17"/>
      <c r="I184" s="18"/>
      <c r="J184" s="17">
        <v>2.48</v>
      </c>
      <c r="K184" s="17"/>
      <c r="L184" s="17"/>
      <c r="M184" s="17"/>
      <c r="N184" s="17">
        <v>0.02</v>
      </c>
      <c r="O184" s="17"/>
      <c r="P184" s="17">
        <v>22.4</v>
      </c>
      <c r="Q184" s="17" t="s">
        <v>10</v>
      </c>
    </row>
    <row r="185" spans="1:17" ht="10.5" customHeight="1" x14ac:dyDescent="0.15">
      <c r="A185" s="19"/>
      <c r="B185" s="19"/>
      <c r="C185" s="20" t="s">
        <v>34</v>
      </c>
      <c r="D185" s="20"/>
      <c r="E185" s="20"/>
      <c r="F185" s="19"/>
      <c r="G185" s="17"/>
      <c r="H185" s="17"/>
      <c r="I185" s="18"/>
      <c r="J185" s="17"/>
      <c r="K185" s="17"/>
      <c r="L185" s="17"/>
      <c r="M185" s="17"/>
      <c r="N185" s="17"/>
      <c r="O185" s="17"/>
      <c r="P185" s="17"/>
      <c r="Q185" s="17"/>
    </row>
    <row r="186" spans="1:17" ht="12" customHeight="1" x14ac:dyDescent="0.15">
      <c r="A186" s="19">
        <v>2013</v>
      </c>
      <c r="B186" s="19">
        <v>509</v>
      </c>
      <c r="C186" s="21" t="s">
        <v>33</v>
      </c>
      <c r="D186" s="21"/>
      <c r="E186" s="21"/>
      <c r="F186" s="19">
        <v>180</v>
      </c>
      <c r="G186" s="17">
        <v>4.5</v>
      </c>
      <c r="H186" s="17"/>
      <c r="I186" s="18"/>
      <c r="J186" s="17">
        <v>4</v>
      </c>
      <c r="K186" s="17"/>
      <c r="L186" s="17"/>
      <c r="M186" s="17"/>
      <c r="N186" s="17">
        <v>28.5</v>
      </c>
      <c r="O186" s="17"/>
      <c r="P186" s="17">
        <v>167</v>
      </c>
      <c r="Q186" s="24">
        <v>1.5</v>
      </c>
    </row>
    <row r="187" spans="1:17" ht="10.5" customHeight="1" x14ac:dyDescent="0.15">
      <c r="A187" s="19"/>
      <c r="B187" s="19"/>
      <c r="C187" s="20" t="s">
        <v>32</v>
      </c>
      <c r="D187" s="20"/>
      <c r="E187" s="20"/>
      <c r="F187" s="19"/>
      <c r="G187" s="17"/>
      <c r="H187" s="17"/>
      <c r="I187" s="18"/>
      <c r="J187" s="17"/>
      <c r="K187" s="17"/>
      <c r="L187" s="17"/>
      <c r="M187" s="17"/>
      <c r="N187" s="17"/>
      <c r="O187" s="17"/>
      <c r="P187" s="17"/>
      <c r="Q187" s="24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F186+F184+F182+F180</f>
        <v>403</v>
      </c>
      <c r="G188" s="3">
        <f>G186+G184+G182+G180</f>
        <v>11.28</v>
      </c>
      <c r="H188" s="3"/>
      <c r="I188" s="3">
        <f>J186+J184+J182+J180</f>
        <v>18.64</v>
      </c>
      <c r="J188" s="3"/>
      <c r="K188" s="3"/>
      <c r="L188" s="3"/>
      <c r="M188" s="4"/>
      <c r="N188" s="26">
        <f>N186+N184+N182+N180</f>
        <v>63.82</v>
      </c>
      <c r="O188" s="25"/>
      <c r="P188" s="9">
        <f>P186+P184+P182+P180</f>
        <v>467.6</v>
      </c>
      <c r="Q188" s="9">
        <f>Q186+Q184+Q182+Q180</f>
        <v>2.8200000000000003</v>
      </c>
    </row>
    <row r="189" spans="1:17" ht="14" x14ac:dyDescent="0.15">
      <c r="A189" s="22" t="s">
        <v>31</v>
      </c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</row>
    <row r="190" spans="1:17" ht="12" customHeight="1" x14ac:dyDescent="0.15">
      <c r="A190" s="19" t="s">
        <v>13</v>
      </c>
      <c r="B190" s="19">
        <v>538</v>
      </c>
      <c r="C190" s="21" t="s">
        <v>30</v>
      </c>
      <c r="D190" s="21"/>
      <c r="E190" s="21"/>
      <c r="F190" s="19">
        <v>100</v>
      </c>
      <c r="G190" s="17">
        <v>0.35</v>
      </c>
      <c r="H190" s="17"/>
      <c r="I190" s="18"/>
      <c r="J190" s="17">
        <v>0.15</v>
      </c>
      <c r="K190" s="17"/>
      <c r="L190" s="17"/>
      <c r="M190" s="17"/>
      <c r="N190" s="17">
        <v>11.4</v>
      </c>
      <c r="O190" s="17"/>
      <c r="P190" s="24">
        <v>48.3</v>
      </c>
      <c r="Q190" s="24">
        <v>35</v>
      </c>
    </row>
    <row r="191" spans="1:17" ht="10.5" customHeight="1" x14ac:dyDescent="0.15">
      <c r="A191" s="19"/>
      <c r="B191" s="19"/>
      <c r="C191" s="20" t="s">
        <v>29</v>
      </c>
      <c r="D191" s="20"/>
      <c r="E191" s="20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24"/>
      <c r="Q191" s="24"/>
    </row>
    <row r="192" spans="1:17" ht="13" x14ac:dyDescent="0.15">
      <c r="A192" s="11" t="s">
        <v>1</v>
      </c>
      <c r="B192" s="11"/>
      <c r="C192" s="11"/>
      <c r="D192" s="11"/>
      <c r="E192" s="11"/>
      <c r="F192" s="10">
        <f>F190</f>
        <v>100</v>
      </c>
      <c r="G192" s="3">
        <f>G190</f>
        <v>0.35</v>
      </c>
      <c r="H192" s="3"/>
      <c r="I192" s="3">
        <f>J190</f>
        <v>0.15</v>
      </c>
      <c r="J192" s="3"/>
      <c r="K192" s="3"/>
      <c r="L192" s="3"/>
      <c r="M192" s="4"/>
      <c r="N192" s="3">
        <f>N190</f>
        <v>11.4</v>
      </c>
      <c r="O192" s="3"/>
      <c r="P192" s="2">
        <f>P190</f>
        <v>48.3</v>
      </c>
      <c r="Q192" s="2">
        <f>Q190</f>
        <v>35</v>
      </c>
    </row>
    <row r="193" spans="1:17" ht="14" x14ac:dyDescent="0.15">
      <c r="A193" s="22" t="s">
        <v>28</v>
      </c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</row>
    <row r="194" spans="1:17" ht="12" customHeight="1" x14ac:dyDescent="0.15">
      <c r="A194" s="14">
        <v>2013</v>
      </c>
      <c r="B194" s="14">
        <v>124</v>
      </c>
      <c r="C194" s="16" t="s">
        <v>27</v>
      </c>
      <c r="D194" s="16"/>
      <c r="E194" s="16"/>
      <c r="F194" s="14">
        <v>40</v>
      </c>
      <c r="G194" s="12">
        <v>0.76</v>
      </c>
      <c r="H194" s="12"/>
      <c r="I194" s="13"/>
      <c r="J194" s="12">
        <v>3.56</v>
      </c>
      <c r="K194" s="12"/>
      <c r="L194" s="12"/>
      <c r="M194" s="12"/>
      <c r="N194" s="12">
        <v>3.08</v>
      </c>
      <c r="O194" s="12"/>
      <c r="P194" s="12">
        <v>47.6</v>
      </c>
      <c r="Q194" s="12">
        <v>1.52</v>
      </c>
    </row>
    <row r="195" spans="1:17" ht="10.5" customHeight="1" x14ac:dyDescent="0.15">
      <c r="A195" s="14"/>
      <c r="B195" s="14"/>
      <c r="C195" s="15" t="s">
        <v>26</v>
      </c>
      <c r="D195" s="15"/>
      <c r="E195" s="15"/>
      <c r="F195" s="14"/>
      <c r="G195" s="12"/>
      <c r="H195" s="12"/>
      <c r="I195" s="13"/>
      <c r="J195" s="12"/>
      <c r="K195" s="12"/>
      <c r="L195" s="12"/>
      <c r="M195" s="12"/>
      <c r="N195" s="12"/>
      <c r="O195" s="12"/>
      <c r="P195" s="12"/>
      <c r="Q195" s="12"/>
    </row>
    <row r="196" spans="1:17" ht="12" customHeight="1" x14ac:dyDescent="0.15">
      <c r="A196" s="19" t="s">
        <v>13</v>
      </c>
      <c r="B196" s="19">
        <v>147</v>
      </c>
      <c r="C196" s="21" t="s">
        <v>25</v>
      </c>
      <c r="D196" s="21"/>
      <c r="E196" s="21"/>
      <c r="F196" s="19">
        <v>150</v>
      </c>
      <c r="G196" s="17">
        <v>1.05</v>
      </c>
      <c r="H196" s="17"/>
      <c r="I196" s="18"/>
      <c r="J196" s="17">
        <v>3</v>
      </c>
      <c r="K196" s="17"/>
      <c r="L196" s="17"/>
      <c r="M196" s="17"/>
      <c r="N196" s="17">
        <v>4.67</v>
      </c>
      <c r="O196" s="17"/>
      <c r="P196" s="17">
        <v>49.8</v>
      </c>
      <c r="Q196" s="17">
        <v>11.09</v>
      </c>
    </row>
    <row r="197" spans="1:17" ht="10.5" customHeight="1" x14ac:dyDescent="0.15">
      <c r="A197" s="19"/>
      <c r="B197" s="19"/>
      <c r="C197" s="23" t="s">
        <v>24</v>
      </c>
      <c r="D197" s="23"/>
      <c r="E197" s="23"/>
      <c r="F197" s="19"/>
      <c r="G197" s="17"/>
      <c r="H197" s="17"/>
      <c r="I197" s="18"/>
      <c r="J197" s="17"/>
      <c r="K197" s="17"/>
      <c r="L197" s="17"/>
      <c r="M197" s="17"/>
      <c r="N197" s="17"/>
      <c r="O197" s="17"/>
      <c r="P197" s="17"/>
      <c r="Q197" s="17"/>
    </row>
    <row r="198" spans="1:17" ht="10.5" customHeight="1" x14ac:dyDescent="0.15">
      <c r="A198" s="19" t="s">
        <v>13</v>
      </c>
      <c r="B198" s="19" t="s">
        <v>23</v>
      </c>
      <c r="C198" s="21" t="s">
        <v>22</v>
      </c>
      <c r="D198" s="21"/>
      <c r="E198" s="21"/>
      <c r="F198" s="19">
        <v>6</v>
      </c>
      <c r="G198" s="17">
        <v>0.16</v>
      </c>
      <c r="H198" s="17"/>
      <c r="I198" s="18"/>
      <c r="J198" s="17">
        <v>0.9</v>
      </c>
      <c r="K198" s="17"/>
      <c r="L198" s="17"/>
      <c r="M198" s="17"/>
      <c r="N198" s="17">
        <v>0.22</v>
      </c>
      <c r="O198" s="17"/>
      <c r="P198" s="17">
        <v>9.7200000000000006</v>
      </c>
      <c r="Q198" s="17">
        <v>0.02</v>
      </c>
    </row>
    <row r="199" spans="1:17" ht="10.5" customHeight="1" x14ac:dyDescent="0.15">
      <c r="A199" s="19"/>
      <c r="B199" s="19"/>
      <c r="C199" s="20" t="s">
        <v>21</v>
      </c>
      <c r="D199" s="20"/>
      <c r="E199" s="20"/>
      <c r="F199" s="19"/>
      <c r="G199" s="17"/>
      <c r="H199" s="17"/>
      <c r="I199" s="18"/>
      <c r="J199" s="17"/>
      <c r="K199" s="17"/>
      <c r="L199" s="17"/>
      <c r="M199" s="17"/>
      <c r="N199" s="17"/>
      <c r="O199" s="17"/>
      <c r="P199" s="17"/>
      <c r="Q199" s="17"/>
    </row>
    <row r="200" spans="1:17" ht="10.5" customHeight="1" x14ac:dyDescent="0.15">
      <c r="A200" s="14">
        <v>2013</v>
      </c>
      <c r="B200" s="14">
        <v>351</v>
      </c>
      <c r="C200" s="16" t="s">
        <v>20</v>
      </c>
      <c r="D200" s="16"/>
      <c r="E200" s="16"/>
      <c r="F200" s="14">
        <v>60</v>
      </c>
      <c r="G200" s="12">
        <v>7.34</v>
      </c>
      <c r="H200" s="12"/>
      <c r="I200" s="13"/>
      <c r="J200" s="12">
        <v>2.17</v>
      </c>
      <c r="K200" s="12"/>
      <c r="L200" s="12"/>
      <c r="M200" s="12"/>
      <c r="N200" s="12">
        <v>3.73</v>
      </c>
      <c r="O200" s="12"/>
      <c r="P200" s="12">
        <v>63.81</v>
      </c>
      <c r="Q200" s="12">
        <v>0.6</v>
      </c>
    </row>
    <row r="201" spans="1:17" ht="10.5" customHeight="1" x14ac:dyDescent="0.15">
      <c r="A201" s="14"/>
      <c r="B201" s="14"/>
      <c r="C201" s="15" t="s">
        <v>19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9">
        <v>2013</v>
      </c>
      <c r="B202" s="19">
        <v>434</v>
      </c>
      <c r="C202" s="21" t="s">
        <v>18</v>
      </c>
      <c r="D202" s="21"/>
      <c r="E202" s="21"/>
      <c r="F202" s="19">
        <v>100</v>
      </c>
      <c r="G202" s="17">
        <v>2.09</v>
      </c>
      <c r="H202" s="17"/>
      <c r="I202" s="18"/>
      <c r="J202" s="17">
        <v>4.38</v>
      </c>
      <c r="K202" s="17"/>
      <c r="L202" s="17"/>
      <c r="M202" s="17"/>
      <c r="N202" s="17">
        <v>10.86</v>
      </c>
      <c r="O202" s="17"/>
      <c r="P202" s="17">
        <v>91.6</v>
      </c>
      <c r="Q202" s="17">
        <v>3.39</v>
      </c>
    </row>
    <row r="203" spans="1:17" ht="10.5" customHeight="1" x14ac:dyDescent="0.15">
      <c r="A203" s="19"/>
      <c r="B203" s="19"/>
      <c r="C203" s="20" t="s">
        <v>17</v>
      </c>
      <c r="D203" s="20"/>
      <c r="E203" s="20"/>
      <c r="F203" s="19"/>
      <c r="G203" s="17"/>
      <c r="H203" s="17"/>
      <c r="I203" s="18"/>
      <c r="J203" s="17"/>
      <c r="K203" s="17"/>
      <c r="L203" s="17"/>
      <c r="M203" s="17"/>
      <c r="N203" s="17"/>
      <c r="O203" s="17"/>
      <c r="P203" s="17"/>
      <c r="Q203" s="17"/>
    </row>
    <row r="204" spans="1:17" ht="12" customHeight="1" x14ac:dyDescent="0.15">
      <c r="A204" s="19" t="s">
        <v>13</v>
      </c>
      <c r="B204" s="19" t="s">
        <v>16</v>
      </c>
      <c r="C204" s="21" t="s">
        <v>15</v>
      </c>
      <c r="D204" s="21"/>
      <c r="E204" s="21"/>
      <c r="F204" s="19">
        <v>20</v>
      </c>
      <c r="G204" s="17">
        <v>1.5</v>
      </c>
      <c r="H204" s="17"/>
      <c r="I204" s="18"/>
      <c r="J204" s="17">
        <v>0.16</v>
      </c>
      <c r="K204" s="17"/>
      <c r="L204" s="17"/>
      <c r="M204" s="17"/>
      <c r="N204" s="17">
        <v>9.83</v>
      </c>
      <c r="O204" s="17"/>
      <c r="P204" s="17">
        <v>46.6</v>
      </c>
      <c r="Q204" s="17" t="s">
        <v>10</v>
      </c>
    </row>
    <row r="205" spans="1:17" ht="10.5" customHeight="1" x14ac:dyDescent="0.15">
      <c r="A205" s="19"/>
      <c r="B205" s="19"/>
      <c r="C205" s="20" t="s">
        <v>14</v>
      </c>
      <c r="D205" s="20"/>
      <c r="E205" s="20"/>
      <c r="F205" s="19"/>
      <c r="G205" s="17"/>
      <c r="H205" s="17"/>
      <c r="I205" s="18"/>
      <c r="J205" s="17"/>
      <c r="K205" s="17"/>
      <c r="L205" s="17"/>
      <c r="M205" s="17"/>
      <c r="N205" s="17"/>
      <c r="O205" s="17"/>
      <c r="P205" s="17"/>
      <c r="Q205" s="17"/>
    </row>
    <row r="206" spans="1:17" ht="12" customHeight="1" x14ac:dyDescent="0.15">
      <c r="A206" s="19" t="s">
        <v>13</v>
      </c>
      <c r="B206" s="19" t="s">
        <v>12</v>
      </c>
      <c r="C206" s="21" t="s">
        <v>11</v>
      </c>
      <c r="D206" s="21"/>
      <c r="E206" s="21"/>
      <c r="F206" s="19">
        <v>10</v>
      </c>
      <c r="G206" s="17">
        <v>0.66</v>
      </c>
      <c r="H206" s="17"/>
      <c r="I206" s="18"/>
      <c r="J206" s="17">
        <v>0.1</v>
      </c>
      <c r="K206" s="17"/>
      <c r="L206" s="17"/>
      <c r="M206" s="17"/>
      <c r="N206" s="17">
        <v>3.3</v>
      </c>
      <c r="O206" s="17"/>
      <c r="P206" s="17">
        <v>17.100000000000001</v>
      </c>
      <c r="Q206" s="17" t="s">
        <v>10</v>
      </c>
    </row>
    <row r="207" spans="1:17" ht="10.5" customHeight="1" x14ac:dyDescent="0.15">
      <c r="A207" s="19"/>
      <c r="B207" s="19"/>
      <c r="C207" s="20" t="s">
        <v>9</v>
      </c>
      <c r="D207" s="20"/>
      <c r="E207" s="20"/>
      <c r="F207" s="19"/>
      <c r="G207" s="17"/>
      <c r="H207" s="17"/>
      <c r="I207" s="18"/>
      <c r="J207" s="17"/>
      <c r="K207" s="17"/>
      <c r="L207" s="17"/>
      <c r="M207" s="17"/>
      <c r="N207" s="17"/>
      <c r="O207" s="17"/>
      <c r="P207" s="17"/>
      <c r="Q207" s="17"/>
    </row>
    <row r="208" spans="1:17" ht="12" customHeight="1" x14ac:dyDescent="0.15">
      <c r="A208" s="19">
        <v>2013</v>
      </c>
      <c r="B208" s="19">
        <v>531</v>
      </c>
      <c r="C208" s="21" t="s">
        <v>8</v>
      </c>
      <c r="D208" s="21"/>
      <c r="E208" s="21"/>
      <c r="F208" s="19">
        <v>150</v>
      </c>
      <c r="G208" s="17">
        <v>0.2</v>
      </c>
      <c r="H208" s="17"/>
      <c r="I208" s="18"/>
      <c r="J208" s="17">
        <v>0</v>
      </c>
      <c r="K208" s="17"/>
      <c r="L208" s="17"/>
      <c r="M208" s="17"/>
      <c r="N208" s="17">
        <v>15</v>
      </c>
      <c r="O208" s="17"/>
      <c r="P208" s="17">
        <v>60.8</v>
      </c>
      <c r="Q208" s="17">
        <v>0.6</v>
      </c>
    </row>
    <row r="209" spans="1:17" ht="10.5" customHeight="1" x14ac:dyDescent="0.15">
      <c r="A209" s="19"/>
      <c r="B209" s="19"/>
      <c r="C209" s="20" t="s">
        <v>7</v>
      </c>
      <c r="D209" s="20"/>
      <c r="E209" s="20"/>
      <c r="F209" s="19"/>
      <c r="G209" s="17"/>
      <c r="H209" s="17"/>
      <c r="I209" s="18"/>
      <c r="J209" s="17"/>
      <c r="K209" s="17"/>
      <c r="L209" s="17"/>
      <c r="M209" s="17"/>
      <c r="N209" s="17"/>
      <c r="O209" s="17"/>
      <c r="P209" s="17"/>
      <c r="Q209" s="17"/>
    </row>
    <row r="210" spans="1:17" ht="13" x14ac:dyDescent="0.15">
      <c r="A210" s="11" t="s">
        <v>1</v>
      </c>
      <c r="B210" s="11"/>
      <c r="C210" s="11"/>
      <c r="D210" s="11"/>
      <c r="E210" s="11"/>
      <c r="F210" s="10">
        <f>F208+F206+F204+F202+F200+F198+F196+F194</f>
        <v>536</v>
      </c>
      <c r="G210" s="3">
        <f>G208+G206+G204+G202+G200+G198+G196+G194</f>
        <v>13.76</v>
      </c>
      <c r="H210" s="3"/>
      <c r="I210" s="3">
        <f>J208+J206+J204+J202+J200+J198+J196+J194</f>
        <v>14.270000000000001</v>
      </c>
      <c r="J210" s="3"/>
      <c r="K210" s="3"/>
      <c r="L210" s="3"/>
      <c r="M210" s="4"/>
      <c r="N210" s="3">
        <f>N208+N206+N204+N202+N200+N198+N196+N194</f>
        <v>50.69</v>
      </c>
      <c r="O210" s="3"/>
      <c r="P210" s="9">
        <f>P208+P206+P204+P202+P200+P198+P196+P194</f>
        <v>387.03000000000003</v>
      </c>
      <c r="Q210" s="9">
        <f>Q208+Q206+Q204+Q202+Q200+Q198+Q196+Q194</f>
        <v>17.22</v>
      </c>
    </row>
    <row r="211" spans="1:17" ht="14" x14ac:dyDescent="0.15">
      <c r="A211" s="22" t="s">
        <v>6</v>
      </c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</row>
    <row r="212" spans="1:17" ht="12" customHeight="1" x14ac:dyDescent="0.15">
      <c r="A212" s="19">
        <v>2013</v>
      </c>
      <c r="B212" s="19">
        <v>507</v>
      </c>
      <c r="C212" s="21" t="s">
        <v>5</v>
      </c>
      <c r="D212" s="21"/>
      <c r="E212" s="21"/>
      <c r="F212" s="19">
        <v>150</v>
      </c>
      <c r="G212" s="17">
        <v>1.1299999999999999</v>
      </c>
      <c r="H212" s="17"/>
      <c r="I212" s="18"/>
      <c r="J212" s="17">
        <v>1</v>
      </c>
      <c r="K212" s="17"/>
      <c r="L212" s="17"/>
      <c r="M212" s="17"/>
      <c r="N212" s="17">
        <v>13.1</v>
      </c>
      <c r="O212" s="17"/>
      <c r="P212" s="17">
        <v>65.3</v>
      </c>
      <c r="Q212" s="17">
        <v>1</v>
      </c>
    </row>
    <row r="213" spans="1:17" ht="10.5" customHeight="1" x14ac:dyDescent="0.15">
      <c r="A213" s="19"/>
      <c r="B213" s="19"/>
      <c r="C213" s="20" t="s">
        <v>4</v>
      </c>
      <c r="D213" s="20"/>
      <c r="E213" s="20"/>
      <c r="F213" s="19"/>
      <c r="G213" s="17"/>
      <c r="H213" s="17"/>
      <c r="I213" s="18"/>
      <c r="J213" s="17"/>
      <c r="K213" s="17"/>
      <c r="L213" s="17"/>
      <c r="M213" s="17"/>
      <c r="N213" s="17"/>
      <c r="O213" s="17"/>
      <c r="P213" s="17"/>
      <c r="Q213" s="17"/>
    </row>
    <row r="214" spans="1:17" ht="12" customHeight="1" x14ac:dyDescent="0.15">
      <c r="A214" s="14">
        <v>2013</v>
      </c>
      <c r="B214" s="14">
        <v>584</v>
      </c>
      <c r="C214" s="16" t="s">
        <v>3</v>
      </c>
      <c r="D214" s="16"/>
      <c r="E214" s="16"/>
      <c r="F214" s="14">
        <v>50</v>
      </c>
      <c r="G214" s="12">
        <v>3.5</v>
      </c>
      <c r="H214" s="12"/>
      <c r="I214" s="13"/>
      <c r="J214" s="12">
        <v>6.9</v>
      </c>
      <c r="K214" s="12"/>
      <c r="L214" s="12"/>
      <c r="M214" s="12"/>
      <c r="N214" s="12">
        <v>27.8</v>
      </c>
      <c r="O214" s="12"/>
      <c r="P214" s="12">
        <v>187.6</v>
      </c>
      <c r="Q214" s="12">
        <v>0</v>
      </c>
    </row>
    <row r="215" spans="1:17" ht="10.5" customHeight="1" x14ac:dyDescent="0.15">
      <c r="A215" s="14"/>
      <c r="B215" s="14"/>
      <c r="C215" s="15" t="s">
        <v>2</v>
      </c>
      <c r="D215" s="15"/>
      <c r="E215" s="15"/>
      <c r="F215" s="14"/>
      <c r="G215" s="12"/>
      <c r="H215" s="12"/>
      <c r="I215" s="13"/>
      <c r="J215" s="12"/>
      <c r="K215" s="12"/>
      <c r="L215" s="12"/>
      <c r="M215" s="12"/>
      <c r="N215" s="12"/>
      <c r="O215" s="12"/>
      <c r="P215" s="12"/>
      <c r="Q215" s="12"/>
    </row>
    <row r="216" spans="1:17" ht="10.5" customHeight="1" x14ac:dyDescent="0.15">
      <c r="A216" s="11" t="s">
        <v>1</v>
      </c>
      <c r="B216" s="11"/>
      <c r="C216" s="11"/>
      <c r="D216" s="11"/>
      <c r="E216" s="11"/>
      <c r="F216" s="10">
        <f>F214+F212</f>
        <v>200</v>
      </c>
      <c r="G216" s="3">
        <f>G214+G212</f>
        <v>4.63</v>
      </c>
      <c r="H216" s="3"/>
      <c r="I216" s="3">
        <f>J214+J212</f>
        <v>7.9</v>
      </c>
      <c r="J216" s="3"/>
      <c r="K216" s="3"/>
      <c r="L216" s="3"/>
      <c r="M216" s="4"/>
      <c r="N216" s="3">
        <f>N214+N212</f>
        <v>40.9</v>
      </c>
      <c r="O216" s="3"/>
      <c r="P216" s="9">
        <f>P214+P212</f>
        <v>252.89999999999998</v>
      </c>
      <c r="Q216" s="9">
        <f>Q214+Q212</f>
        <v>1</v>
      </c>
    </row>
    <row r="217" spans="1:17" ht="13" x14ac:dyDescent="0.15">
      <c r="A217" s="8" t="s">
        <v>0</v>
      </c>
      <c r="B217" s="7"/>
      <c r="C217" s="7"/>
      <c r="D217" s="7"/>
      <c r="E217" s="6"/>
      <c r="F217" s="5">
        <f>F216+F210+F192+F188</f>
        <v>1239</v>
      </c>
      <c r="G217" s="3">
        <f>G216+G210+G192+G188</f>
        <v>30.020000000000003</v>
      </c>
      <c r="H217" s="3"/>
      <c r="I217" s="3">
        <f>I210+I192+I188</f>
        <v>33.06</v>
      </c>
      <c r="J217" s="3"/>
      <c r="K217" s="3"/>
      <c r="L217" s="3"/>
      <c r="M217" s="4"/>
      <c r="N217" s="3">
        <f>N210+N192+N188</f>
        <v>125.91</v>
      </c>
      <c r="O217" s="3"/>
      <c r="P217" s="2">
        <f>P210+P192+P188</f>
        <v>902.93000000000006</v>
      </c>
      <c r="Q217" s="2">
        <f>Q216+Q210+Q192+Q188</f>
        <v>56.04</v>
      </c>
    </row>
  </sheetData>
  <mergeCells count="916">
    <mergeCell ref="A212:A213"/>
    <mergeCell ref="Q214:Q215"/>
    <mergeCell ref="C215:E215"/>
    <mergeCell ref="A214:A215"/>
    <mergeCell ref="B214:B215"/>
    <mergeCell ref="C214:E214"/>
    <mergeCell ref="F214:F215"/>
    <mergeCell ref="G214:H215"/>
    <mergeCell ref="I214:I215"/>
    <mergeCell ref="P214:P215"/>
    <mergeCell ref="I212:I213"/>
    <mergeCell ref="J212:M213"/>
    <mergeCell ref="N212:O213"/>
    <mergeCell ref="P212:P213"/>
    <mergeCell ref="Q212:Q213"/>
    <mergeCell ref="C213:E213"/>
    <mergeCell ref="I153:L153"/>
    <mergeCell ref="C158:E158"/>
    <mergeCell ref="I157:I158"/>
    <mergeCell ref="J149:M150"/>
    <mergeCell ref="A151:A152"/>
    <mergeCell ref="B151:B152"/>
    <mergeCell ref="A149:A150"/>
    <mergeCell ref="B149:B150"/>
    <mergeCell ref="G129:H130"/>
    <mergeCell ref="I129:I130"/>
    <mergeCell ref="Q196:Q197"/>
    <mergeCell ref="N196:O197"/>
    <mergeCell ref="P196:P197"/>
    <mergeCell ref="A196:A197"/>
    <mergeCell ref="B196:B197"/>
    <mergeCell ref="C196:E196"/>
    <mergeCell ref="F196:F197"/>
    <mergeCell ref="A153:E153"/>
    <mergeCell ref="A132:Q132"/>
    <mergeCell ref="B129:B130"/>
    <mergeCell ref="C129:E129"/>
    <mergeCell ref="F129:F130"/>
    <mergeCell ref="Q157:Q158"/>
    <mergeCell ref="A204:A205"/>
    <mergeCell ref="B204:B205"/>
    <mergeCell ref="C204:E204"/>
    <mergeCell ref="F204:F205"/>
    <mergeCell ref="G204:H205"/>
    <mergeCell ref="A208:A209"/>
    <mergeCell ref="B208:B209"/>
    <mergeCell ref="C208:E208"/>
    <mergeCell ref="F208:F209"/>
    <mergeCell ref="G208:H209"/>
    <mergeCell ref="A147:A148"/>
    <mergeCell ref="B147:B148"/>
    <mergeCell ref="G153:H153"/>
    <mergeCell ref="N208:O209"/>
    <mergeCell ref="P208:P209"/>
    <mergeCell ref="Q208:Q209"/>
    <mergeCell ref="C209:E209"/>
    <mergeCell ref="I208:I209"/>
    <mergeCell ref="J208:M209"/>
    <mergeCell ref="J147:M148"/>
    <mergeCell ref="J143:M144"/>
    <mergeCell ref="A145:A146"/>
    <mergeCell ref="B145:B146"/>
    <mergeCell ref="J141:M142"/>
    <mergeCell ref="A133:A134"/>
    <mergeCell ref="B133:B134"/>
    <mergeCell ref="C133:E133"/>
    <mergeCell ref="J145:M146"/>
    <mergeCell ref="F133:F134"/>
    <mergeCell ref="C205:E205"/>
    <mergeCell ref="A112:E112"/>
    <mergeCell ref="G112:H112"/>
    <mergeCell ref="I112:L112"/>
    <mergeCell ref="A157:A158"/>
    <mergeCell ref="B157:B158"/>
    <mergeCell ref="C157:E157"/>
    <mergeCell ref="F157:F158"/>
    <mergeCell ref="G157:H158"/>
    <mergeCell ref="I147:I148"/>
    <mergeCell ref="Q206:Q207"/>
    <mergeCell ref="I204:I205"/>
    <mergeCell ref="J204:M205"/>
    <mergeCell ref="N204:O205"/>
    <mergeCell ref="P204:P205"/>
    <mergeCell ref="Q204:Q205"/>
    <mergeCell ref="C207:E207"/>
    <mergeCell ref="I206:I207"/>
    <mergeCell ref="G202:H203"/>
    <mergeCell ref="I202:I203"/>
    <mergeCell ref="C197:E197"/>
    <mergeCell ref="A198:A199"/>
    <mergeCell ref="B198:B199"/>
    <mergeCell ref="C198:E198"/>
    <mergeCell ref="F198:F199"/>
    <mergeCell ref="G198:H199"/>
    <mergeCell ref="N112:O112"/>
    <mergeCell ref="J157:M158"/>
    <mergeCell ref="N157:O158"/>
    <mergeCell ref="P157:P158"/>
    <mergeCell ref="A206:A207"/>
    <mergeCell ref="B206:B207"/>
    <mergeCell ref="C206:E206"/>
    <mergeCell ref="F206:F207"/>
    <mergeCell ref="G206:H207"/>
    <mergeCell ref="J206:M207"/>
    <mergeCell ref="B212:B213"/>
    <mergeCell ref="C212:E212"/>
    <mergeCell ref="F212:F213"/>
    <mergeCell ref="G212:H213"/>
    <mergeCell ref="Q202:Q203"/>
    <mergeCell ref="C203:E203"/>
    <mergeCell ref="B202:B203"/>
    <mergeCell ref="C202:E202"/>
    <mergeCell ref="F202:F203"/>
    <mergeCell ref="N206:O207"/>
    <mergeCell ref="A217:E217"/>
    <mergeCell ref="G217:H217"/>
    <mergeCell ref="I217:L217"/>
    <mergeCell ref="N217:O217"/>
    <mergeCell ref="J214:M215"/>
    <mergeCell ref="N214:O215"/>
    <mergeCell ref="A216:E216"/>
    <mergeCell ref="G216:H216"/>
    <mergeCell ref="I216:L216"/>
    <mergeCell ref="N216:O216"/>
    <mergeCell ref="A210:E210"/>
    <mergeCell ref="G210:H210"/>
    <mergeCell ref="I210:L210"/>
    <mergeCell ref="N210:O210"/>
    <mergeCell ref="A211:Q211"/>
    <mergeCell ref="J202:M203"/>
    <mergeCell ref="N202:O203"/>
    <mergeCell ref="P202:P203"/>
    <mergeCell ref="A202:A203"/>
    <mergeCell ref="P206:P207"/>
    <mergeCell ref="J200:M201"/>
    <mergeCell ref="N200:O201"/>
    <mergeCell ref="P200:P201"/>
    <mergeCell ref="Q200:Q201"/>
    <mergeCell ref="C201:E201"/>
    <mergeCell ref="I200:I201"/>
    <mergeCell ref="C199:E199"/>
    <mergeCell ref="A200:A201"/>
    <mergeCell ref="B200:B201"/>
    <mergeCell ref="C200:E200"/>
    <mergeCell ref="F200:F201"/>
    <mergeCell ref="G200:H201"/>
    <mergeCell ref="G196:H197"/>
    <mergeCell ref="I196:I197"/>
    <mergeCell ref="J196:M197"/>
    <mergeCell ref="I198:I199"/>
    <mergeCell ref="J198:M199"/>
    <mergeCell ref="Q198:Q199"/>
    <mergeCell ref="N198:O199"/>
    <mergeCell ref="P198:P199"/>
    <mergeCell ref="A192:E192"/>
    <mergeCell ref="G192:H192"/>
    <mergeCell ref="I192:L192"/>
    <mergeCell ref="N192:O192"/>
    <mergeCell ref="P194:P195"/>
    <mergeCell ref="Q194:Q195"/>
    <mergeCell ref="C195:E195"/>
    <mergeCell ref="P190:P191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Q190:Q191"/>
    <mergeCell ref="C191:E191"/>
    <mergeCell ref="I190:I191"/>
    <mergeCell ref="J190:M191"/>
    <mergeCell ref="N190:O191"/>
    <mergeCell ref="J186:M187"/>
    <mergeCell ref="N186:O187"/>
    <mergeCell ref="P186:P187"/>
    <mergeCell ref="Q186:Q187"/>
    <mergeCell ref="C187:E187"/>
    <mergeCell ref="A190:A191"/>
    <mergeCell ref="B190:B191"/>
    <mergeCell ref="C190:E190"/>
    <mergeCell ref="F190:F191"/>
    <mergeCell ref="G190:H191"/>
    <mergeCell ref="B186:B187"/>
    <mergeCell ref="C186:E186"/>
    <mergeCell ref="F186:F187"/>
    <mergeCell ref="G186:H187"/>
    <mergeCell ref="A188:E188"/>
    <mergeCell ref="A182:A183"/>
    <mergeCell ref="B182:B183"/>
    <mergeCell ref="C182:E182"/>
    <mergeCell ref="F182:F183"/>
    <mergeCell ref="G182:H183"/>
    <mergeCell ref="A189:Q189"/>
    <mergeCell ref="I186:I187"/>
    <mergeCell ref="G188:H188"/>
    <mergeCell ref="I188:L188"/>
    <mergeCell ref="N184:O185"/>
    <mergeCell ref="P184:P185"/>
    <mergeCell ref="Q184:Q185"/>
    <mergeCell ref="C185:E185"/>
    <mergeCell ref="A184:A185"/>
    <mergeCell ref="B184:B185"/>
    <mergeCell ref="C184:E184"/>
    <mergeCell ref="F184:F185"/>
    <mergeCell ref="G184:H185"/>
    <mergeCell ref="N188:O188"/>
    <mergeCell ref="A186:A187"/>
    <mergeCell ref="J182:M183"/>
    <mergeCell ref="N182:O183"/>
    <mergeCell ref="P182:P183"/>
    <mergeCell ref="Q182:Q183"/>
    <mergeCell ref="C183:E183"/>
    <mergeCell ref="I182:I183"/>
    <mergeCell ref="I184:I185"/>
    <mergeCell ref="J184:M185"/>
    <mergeCell ref="I180:I181"/>
    <mergeCell ref="J180:M181"/>
    <mergeCell ref="N180:O181"/>
    <mergeCell ref="P180:P181"/>
    <mergeCell ref="Q180:Q181"/>
    <mergeCell ref="G180:H181"/>
    <mergeCell ref="C181:E181"/>
    <mergeCell ref="Q177:Q178"/>
    <mergeCell ref="G178:H178"/>
    <mergeCell ref="I178:L178"/>
    <mergeCell ref="M178:N178"/>
    <mergeCell ref="A179:Q179"/>
    <mergeCell ref="A180:A181"/>
    <mergeCell ref="B180:B181"/>
    <mergeCell ref="C180:E180"/>
    <mergeCell ref="F180:F181"/>
    <mergeCell ref="A170:E170"/>
    <mergeCell ref="G170:H170"/>
    <mergeCell ref="I170:L170"/>
    <mergeCell ref="N170:O170"/>
    <mergeCell ref="E172:G172"/>
    <mergeCell ref="D173:J173"/>
    <mergeCell ref="A177:A178"/>
    <mergeCell ref="B177:B178"/>
    <mergeCell ref="C177:E178"/>
    <mergeCell ref="F177:F178"/>
    <mergeCell ref="G177:N177"/>
    <mergeCell ref="O177:P178"/>
    <mergeCell ref="G167:H168"/>
    <mergeCell ref="Q167:Q168"/>
    <mergeCell ref="C168:E168"/>
    <mergeCell ref="I167:I168"/>
    <mergeCell ref="J167:M168"/>
    <mergeCell ref="B175:P175"/>
    <mergeCell ref="I169:L169"/>
    <mergeCell ref="N169:O169"/>
    <mergeCell ref="A169:E169"/>
    <mergeCell ref="G169:H169"/>
    <mergeCell ref="A163:A164"/>
    <mergeCell ref="B163:B164"/>
    <mergeCell ref="C163:E163"/>
    <mergeCell ref="F163:F164"/>
    <mergeCell ref="G163:H164"/>
    <mergeCell ref="I163:I164"/>
    <mergeCell ref="A167:A168"/>
    <mergeCell ref="B167:B168"/>
    <mergeCell ref="C167:E167"/>
    <mergeCell ref="F167:F168"/>
    <mergeCell ref="Q165:Q166"/>
    <mergeCell ref="C166:E166"/>
    <mergeCell ref="A165:A166"/>
    <mergeCell ref="B165:B166"/>
    <mergeCell ref="C165:E165"/>
    <mergeCell ref="F165:F166"/>
    <mergeCell ref="C164:E164"/>
    <mergeCell ref="J165:M166"/>
    <mergeCell ref="N165:O166"/>
    <mergeCell ref="P165:P166"/>
    <mergeCell ref="N163:O164"/>
    <mergeCell ref="P163:P164"/>
    <mergeCell ref="J163:M164"/>
    <mergeCell ref="G165:H166"/>
    <mergeCell ref="I165:I166"/>
    <mergeCell ref="I161:I162"/>
    <mergeCell ref="J161:M162"/>
    <mergeCell ref="N161:O162"/>
    <mergeCell ref="P161:P162"/>
    <mergeCell ref="Q161:Q162"/>
    <mergeCell ref="N167:O168"/>
    <mergeCell ref="P167:P168"/>
    <mergeCell ref="Q163:Q164"/>
    <mergeCell ref="P155:P156"/>
    <mergeCell ref="Q155:Q156"/>
    <mergeCell ref="C156:E156"/>
    <mergeCell ref="A160:Q160"/>
    <mergeCell ref="A161:A162"/>
    <mergeCell ref="B161:B162"/>
    <mergeCell ref="C161:E161"/>
    <mergeCell ref="F161:F162"/>
    <mergeCell ref="C162:E162"/>
    <mergeCell ref="G161:H162"/>
    <mergeCell ref="N153:O153"/>
    <mergeCell ref="A154:Q154"/>
    <mergeCell ref="A155:A156"/>
    <mergeCell ref="B155:B156"/>
    <mergeCell ref="C155:E155"/>
    <mergeCell ref="F155:F156"/>
    <mergeCell ref="G155:H156"/>
    <mergeCell ref="I155:I156"/>
    <mergeCell ref="J155:M156"/>
    <mergeCell ref="N155:O156"/>
    <mergeCell ref="N149:O150"/>
    <mergeCell ref="C151:E151"/>
    <mergeCell ref="F151:F152"/>
    <mergeCell ref="G151:H152"/>
    <mergeCell ref="C149:E149"/>
    <mergeCell ref="F149:F150"/>
    <mergeCell ref="G149:H150"/>
    <mergeCell ref="P149:P150"/>
    <mergeCell ref="Q149:Q150"/>
    <mergeCell ref="C150:E150"/>
    <mergeCell ref="I149:I150"/>
    <mergeCell ref="I151:I152"/>
    <mergeCell ref="J151:M152"/>
    <mergeCell ref="N151:O152"/>
    <mergeCell ref="P151:P152"/>
    <mergeCell ref="Q151:Q152"/>
    <mergeCell ref="C152:E152"/>
    <mergeCell ref="P145:P146"/>
    <mergeCell ref="Q145:Q146"/>
    <mergeCell ref="C146:E146"/>
    <mergeCell ref="C145:E145"/>
    <mergeCell ref="F145:F146"/>
    <mergeCell ref="G145:H146"/>
    <mergeCell ref="I145:I146"/>
    <mergeCell ref="I141:I142"/>
    <mergeCell ref="Q141:Q142"/>
    <mergeCell ref="N147:O148"/>
    <mergeCell ref="P147:P148"/>
    <mergeCell ref="Q147:Q148"/>
    <mergeCell ref="C148:E148"/>
    <mergeCell ref="C147:E147"/>
    <mergeCell ref="F147:F148"/>
    <mergeCell ref="G147:H148"/>
    <mergeCell ref="N145:O146"/>
    <mergeCell ref="J139:M140"/>
    <mergeCell ref="Q139:Q140"/>
    <mergeCell ref="C140:E140"/>
    <mergeCell ref="A141:A142"/>
    <mergeCell ref="B141:B142"/>
    <mergeCell ref="C141:E141"/>
    <mergeCell ref="F141:F142"/>
    <mergeCell ref="G141:H142"/>
    <mergeCell ref="N141:O142"/>
    <mergeCell ref="P141:P142"/>
    <mergeCell ref="A139:A140"/>
    <mergeCell ref="B139:B140"/>
    <mergeCell ref="C139:E139"/>
    <mergeCell ref="F139:F140"/>
    <mergeCell ref="G139:H140"/>
    <mergeCell ref="I139:I140"/>
    <mergeCell ref="N143:O144"/>
    <mergeCell ref="A135:E135"/>
    <mergeCell ref="G135:H135"/>
    <mergeCell ref="I135:L135"/>
    <mergeCell ref="P143:P144"/>
    <mergeCell ref="Q143:Q144"/>
    <mergeCell ref="C144:E144"/>
    <mergeCell ref="I143:I144"/>
    <mergeCell ref="N139:O140"/>
    <mergeCell ref="P139:P140"/>
    <mergeCell ref="C142:E142"/>
    <mergeCell ref="A143:A144"/>
    <mergeCell ref="B143:B144"/>
    <mergeCell ref="C143:E143"/>
    <mergeCell ref="F143:F144"/>
    <mergeCell ref="G143:H144"/>
    <mergeCell ref="P133:P134"/>
    <mergeCell ref="C137:E137"/>
    <mergeCell ref="F137:F138"/>
    <mergeCell ref="G137:H138"/>
    <mergeCell ref="I137:I138"/>
    <mergeCell ref="J137:M138"/>
    <mergeCell ref="N137:O138"/>
    <mergeCell ref="G133:H134"/>
    <mergeCell ref="J129:M130"/>
    <mergeCell ref="N129:O130"/>
    <mergeCell ref="P129:P130"/>
    <mergeCell ref="Q129:Q130"/>
    <mergeCell ref="C130:E130"/>
    <mergeCell ref="A131:E131"/>
    <mergeCell ref="G131:H131"/>
    <mergeCell ref="I131:L131"/>
    <mergeCell ref="N131:O131"/>
    <mergeCell ref="A129:A130"/>
    <mergeCell ref="A127:A128"/>
    <mergeCell ref="B127:B128"/>
    <mergeCell ref="C127:E127"/>
    <mergeCell ref="F127:F128"/>
    <mergeCell ref="G127:H128"/>
    <mergeCell ref="Q133:Q134"/>
    <mergeCell ref="C134:E134"/>
    <mergeCell ref="I133:I134"/>
    <mergeCell ref="J133:M134"/>
    <mergeCell ref="N133:O134"/>
    <mergeCell ref="I127:I128"/>
    <mergeCell ref="J127:M128"/>
    <mergeCell ref="N127:O128"/>
    <mergeCell ref="P127:P128"/>
    <mergeCell ref="Q127:Q128"/>
    <mergeCell ref="C128:E128"/>
    <mergeCell ref="J125:M126"/>
    <mergeCell ref="N125:O126"/>
    <mergeCell ref="P125:P126"/>
    <mergeCell ref="Q125:Q126"/>
    <mergeCell ref="C126:E126"/>
    <mergeCell ref="I125:I126"/>
    <mergeCell ref="N135:O135"/>
    <mergeCell ref="P137:P138"/>
    <mergeCell ref="Q137:Q138"/>
    <mergeCell ref="C138:E138"/>
    <mergeCell ref="A136:Q136"/>
    <mergeCell ref="A137:A138"/>
    <mergeCell ref="B137:B138"/>
    <mergeCell ref="Q123:Q124"/>
    <mergeCell ref="C124:E124"/>
    <mergeCell ref="Q120:Q121"/>
    <mergeCell ref="G121:H121"/>
    <mergeCell ref="I121:L121"/>
    <mergeCell ref="M121:N121"/>
    <mergeCell ref="A122:Q122"/>
    <mergeCell ref="A123:A124"/>
    <mergeCell ref="B123:B124"/>
    <mergeCell ref="A120:A121"/>
    <mergeCell ref="B113:E113"/>
    <mergeCell ref="G113:H113"/>
    <mergeCell ref="A125:A126"/>
    <mergeCell ref="B125:B126"/>
    <mergeCell ref="C125:E125"/>
    <mergeCell ref="F125:F126"/>
    <mergeCell ref="G125:H126"/>
    <mergeCell ref="P123:P124"/>
    <mergeCell ref="B118:P118"/>
    <mergeCell ref="B120:B121"/>
    <mergeCell ref="C120:E121"/>
    <mergeCell ref="F120:F121"/>
    <mergeCell ref="G120:N120"/>
    <mergeCell ref="O120:P121"/>
    <mergeCell ref="I113:L113"/>
    <mergeCell ref="N113:O113"/>
    <mergeCell ref="E115:G115"/>
    <mergeCell ref="D116:J116"/>
    <mergeCell ref="I123:I124"/>
    <mergeCell ref="J123:M124"/>
    <mergeCell ref="N123:O124"/>
    <mergeCell ref="C123:E123"/>
    <mergeCell ref="F123:F124"/>
    <mergeCell ref="G123:H124"/>
    <mergeCell ref="N108:O109"/>
    <mergeCell ref="P108:P109"/>
    <mergeCell ref="Q108:Q109"/>
    <mergeCell ref="C109:E109"/>
    <mergeCell ref="I110:I111"/>
    <mergeCell ref="J110:M111"/>
    <mergeCell ref="N110:O111"/>
    <mergeCell ref="P110:P111"/>
    <mergeCell ref="I106:L106"/>
    <mergeCell ref="N106:O106"/>
    <mergeCell ref="A107:Q107"/>
    <mergeCell ref="A108:A109"/>
    <mergeCell ref="B108:B109"/>
    <mergeCell ref="C108:E108"/>
    <mergeCell ref="F108:F109"/>
    <mergeCell ref="G108:H109"/>
    <mergeCell ref="I108:I109"/>
    <mergeCell ref="J108:M109"/>
    <mergeCell ref="C105:E105"/>
    <mergeCell ref="Q110:Q111"/>
    <mergeCell ref="C111:E111"/>
    <mergeCell ref="A110:A111"/>
    <mergeCell ref="B110:B111"/>
    <mergeCell ref="C110:E110"/>
    <mergeCell ref="F110:F111"/>
    <mergeCell ref="G110:H111"/>
    <mergeCell ref="A106:E106"/>
    <mergeCell ref="G106:H106"/>
    <mergeCell ref="N102:O103"/>
    <mergeCell ref="P102:P103"/>
    <mergeCell ref="Q102:Q103"/>
    <mergeCell ref="C103:E103"/>
    <mergeCell ref="I102:I103"/>
    <mergeCell ref="I104:I105"/>
    <mergeCell ref="J104:M105"/>
    <mergeCell ref="N104:O105"/>
    <mergeCell ref="P104:P105"/>
    <mergeCell ref="Q104:Q105"/>
    <mergeCell ref="A102:A103"/>
    <mergeCell ref="B102:B103"/>
    <mergeCell ref="C102:E102"/>
    <mergeCell ref="F102:F103"/>
    <mergeCell ref="G102:H103"/>
    <mergeCell ref="J102:M103"/>
    <mergeCell ref="A100:A101"/>
    <mergeCell ref="B100:B101"/>
    <mergeCell ref="C100:E100"/>
    <mergeCell ref="F100:F101"/>
    <mergeCell ref="G100:H101"/>
    <mergeCell ref="A104:A105"/>
    <mergeCell ref="B104:B105"/>
    <mergeCell ref="C104:E104"/>
    <mergeCell ref="F104:F105"/>
    <mergeCell ref="G104:H105"/>
    <mergeCell ref="I100:I101"/>
    <mergeCell ref="J100:M101"/>
    <mergeCell ref="N100:O101"/>
    <mergeCell ref="P100:P101"/>
    <mergeCell ref="Q100:Q101"/>
    <mergeCell ref="C101:E101"/>
    <mergeCell ref="Q98:Q99"/>
    <mergeCell ref="C99:E99"/>
    <mergeCell ref="J96:M97"/>
    <mergeCell ref="N96:O97"/>
    <mergeCell ref="P96:P97"/>
    <mergeCell ref="Q96:Q97"/>
    <mergeCell ref="C97:E97"/>
    <mergeCell ref="I96:I97"/>
    <mergeCell ref="G92:H93"/>
    <mergeCell ref="I92:I93"/>
    <mergeCell ref="J92:M93"/>
    <mergeCell ref="J98:M99"/>
    <mergeCell ref="N98:O99"/>
    <mergeCell ref="P98:P99"/>
    <mergeCell ref="A96:A97"/>
    <mergeCell ref="B96:B97"/>
    <mergeCell ref="C96:E96"/>
    <mergeCell ref="F96:F97"/>
    <mergeCell ref="G96:H97"/>
    <mergeCell ref="N92:O93"/>
    <mergeCell ref="A92:A93"/>
    <mergeCell ref="B92:B93"/>
    <mergeCell ref="C92:E92"/>
    <mergeCell ref="F92:F93"/>
    <mergeCell ref="A98:A99"/>
    <mergeCell ref="B98:B99"/>
    <mergeCell ref="C98:E98"/>
    <mergeCell ref="F98:F99"/>
    <mergeCell ref="G98:H99"/>
    <mergeCell ref="N94:O95"/>
    <mergeCell ref="I98:I99"/>
    <mergeCell ref="I94:I95"/>
    <mergeCell ref="J94:M95"/>
    <mergeCell ref="C95:E95"/>
    <mergeCell ref="Q92:Q93"/>
    <mergeCell ref="C93:E93"/>
    <mergeCell ref="A94:A95"/>
    <mergeCell ref="B94:B95"/>
    <mergeCell ref="C94:E94"/>
    <mergeCell ref="F94:F95"/>
    <mergeCell ref="G94:H95"/>
    <mergeCell ref="P94:P95"/>
    <mergeCell ref="Q94:Q95"/>
    <mergeCell ref="P92:P93"/>
    <mergeCell ref="A88:E88"/>
    <mergeCell ref="G88:H88"/>
    <mergeCell ref="I88:L88"/>
    <mergeCell ref="N88:O88"/>
    <mergeCell ref="P90:P91"/>
    <mergeCell ref="Q90:Q91"/>
    <mergeCell ref="C91:E91"/>
    <mergeCell ref="A89:Q89"/>
    <mergeCell ref="A90:A91"/>
    <mergeCell ref="B90:B91"/>
    <mergeCell ref="C90:E90"/>
    <mergeCell ref="F90:F91"/>
    <mergeCell ref="G90:H91"/>
    <mergeCell ref="I90:I91"/>
    <mergeCell ref="J90:M91"/>
    <mergeCell ref="N90:O91"/>
    <mergeCell ref="J82:M83"/>
    <mergeCell ref="N82:O83"/>
    <mergeCell ref="P82:P83"/>
    <mergeCell ref="Q82:Q83"/>
    <mergeCell ref="C83:E83"/>
    <mergeCell ref="A84:E84"/>
    <mergeCell ref="G84:H84"/>
    <mergeCell ref="I84:L84"/>
    <mergeCell ref="B82:B83"/>
    <mergeCell ref="C82:E82"/>
    <mergeCell ref="F82:F83"/>
    <mergeCell ref="G82:H83"/>
    <mergeCell ref="I82:I83"/>
    <mergeCell ref="Q86:Q87"/>
    <mergeCell ref="C87:E87"/>
    <mergeCell ref="I86:I87"/>
    <mergeCell ref="J86:M87"/>
    <mergeCell ref="N86:O87"/>
    <mergeCell ref="A85:Q85"/>
    <mergeCell ref="A86:A87"/>
    <mergeCell ref="B86:B87"/>
    <mergeCell ref="C86:E86"/>
    <mergeCell ref="F86:F87"/>
    <mergeCell ref="G86:H87"/>
    <mergeCell ref="P86:P87"/>
    <mergeCell ref="F80:F81"/>
    <mergeCell ref="G80:H81"/>
    <mergeCell ref="A78:A79"/>
    <mergeCell ref="B78:B79"/>
    <mergeCell ref="C78:E78"/>
    <mergeCell ref="F78:F79"/>
    <mergeCell ref="G78:H79"/>
    <mergeCell ref="P78:P79"/>
    <mergeCell ref="Q78:Q79"/>
    <mergeCell ref="C79:E79"/>
    <mergeCell ref="I78:I79"/>
    <mergeCell ref="I80:I81"/>
    <mergeCell ref="J80:M81"/>
    <mergeCell ref="N80:O81"/>
    <mergeCell ref="P80:P81"/>
    <mergeCell ref="Q80:Q81"/>
    <mergeCell ref="C81:E81"/>
    <mergeCell ref="G74:H74"/>
    <mergeCell ref="I74:L74"/>
    <mergeCell ref="M74:N74"/>
    <mergeCell ref="N84:O84"/>
    <mergeCell ref="A82:A83"/>
    <mergeCell ref="J78:M79"/>
    <mergeCell ref="N78:O79"/>
    <mergeCell ref="A80:A81"/>
    <mergeCell ref="B80:B81"/>
    <mergeCell ref="C80:E80"/>
    <mergeCell ref="P76:P77"/>
    <mergeCell ref="Q76:Q77"/>
    <mergeCell ref="C77:E77"/>
    <mergeCell ref="A73:A74"/>
    <mergeCell ref="B73:B74"/>
    <mergeCell ref="C73:E74"/>
    <mergeCell ref="F73:F74"/>
    <mergeCell ref="G73:N73"/>
    <mergeCell ref="O73:P74"/>
    <mergeCell ref="Q73:Q74"/>
    <mergeCell ref="N60:O60"/>
    <mergeCell ref="A75:Q75"/>
    <mergeCell ref="A76:A77"/>
    <mergeCell ref="B76:B77"/>
    <mergeCell ref="C76:E76"/>
    <mergeCell ref="F76:F77"/>
    <mergeCell ref="G76:H77"/>
    <mergeCell ref="I76:I77"/>
    <mergeCell ref="J76:M77"/>
    <mergeCell ref="N76:O77"/>
    <mergeCell ref="C54:E54"/>
    <mergeCell ref="F54:F55"/>
    <mergeCell ref="G54:H55"/>
    <mergeCell ref="C58:E58"/>
    <mergeCell ref="F58:F59"/>
    <mergeCell ref="G58:H59"/>
    <mergeCell ref="C59:E59"/>
    <mergeCell ref="J56:M57"/>
    <mergeCell ref="N56:O57"/>
    <mergeCell ref="P56:P57"/>
    <mergeCell ref="Q56:Q57"/>
    <mergeCell ref="C57:E57"/>
    <mergeCell ref="I58:I59"/>
    <mergeCell ref="J58:M59"/>
    <mergeCell ref="N58:O59"/>
    <mergeCell ref="P58:P59"/>
    <mergeCell ref="L67:R67"/>
    <mergeCell ref="L65:R65"/>
    <mergeCell ref="L66:R66"/>
    <mergeCell ref="I60:L60"/>
    <mergeCell ref="I54:I55"/>
    <mergeCell ref="J54:M55"/>
    <mergeCell ref="N54:O55"/>
    <mergeCell ref="P54:P55"/>
    <mergeCell ref="Q58:Q59"/>
    <mergeCell ref="Q54:Q55"/>
    <mergeCell ref="C55:E55"/>
    <mergeCell ref="E68:G68"/>
    <mergeCell ref="D69:J69"/>
    <mergeCell ref="B71:P71"/>
    <mergeCell ref="B61:E61"/>
    <mergeCell ref="G61:H61"/>
    <mergeCell ref="I61:L61"/>
    <mergeCell ref="N61:O61"/>
    <mergeCell ref="L63:R63"/>
    <mergeCell ref="L64:R64"/>
    <mergeCell ref="A56:A57"/>
    <mergeCell ref="B56:B57"/>
    <mergeCell ref="C56:E56"/>
    <mergeCell ref="F56:F57"/>
    <mergeCell ref="G56:H57"/>
    <mergeCell ref="I56:I57"/>
    <mergeCell ref="I52:I53"/>
    <mergeCell ref="J52:M53"/>
    <mergeCell ref="N52:O53"/>
    <mergeCell ref="P52:P53"/>
    <mergeCell ref="Q52:Q53"/>
    <mergeCell ref="C53:E53"/>
    <mergeCell ref="A54:A55"/>
    <mergeCell ref="B54:B55"/>
    <mergeCell ref="A58:A59"/>
    <mergeCell ref="B58:B59"/>
    <mergeCell ref="A51:Q51"/>
    <mergeCell ref="A52:A53"/>
    <mergeCell ref="B52:B53"/>
    <mergeCell ref="C52:E52"/>
    <mergeCell ref="F52:F53"/>
    <mergeCell ref="G52:H53"/>
    <mergeCell ref="N48:O49"/>
    <mergeCell ref="P48:P49"/>
    <mergeCell ref="A50:E50"/>
    <mergeCell ref="G50:H50"/>
    <mergeCell ref="I50:L50"/>
    <mergeCell ref="N50:O50"/>
    <mergeCell ref="B48:B49"/>
    <mergeCell ref="C48:E48"/>
    <mergeCell ref="F48:F49"/>
    <mergeCell ref="G48:H49"/>
    <mergeCell ref="I48:I49"/>
    <mergeCell ref="J48:M49"/>
    <mergeCell ref="J46:M47"/>
    <mergeCell ref="N46:O47"/>
    <mergeCell ref="P46:P47"/>
    <mergeCell ref="Q46:Q47"/>
    <mergeCell ref="C47:E47"/>
    <mergeCell ref="G60:H60"/>
    <mergeCell ref="A60:E60"/>
    <mergeCell ref="Q48:Q49"/>
    <mergeCell ref="C49:E49"/>
    <mergeCell ref="A48:A49"/>
    <mergeCell ref="A46:A47"/>
    <mergeCell ref="B46:B47"/>
    <mergeCell ref="C46:E46"/>
    <mergeCell ref="F46:F47"/>
    <mergeCell ref="G46:H47"/>
    <mergeCell ref="I46:I47"/>
    <mergeCell ref="C43:E43"/>
    <mergeCell ref="A44:E44"/>
    <mergeCell ref="G44:H44"/>
    <mergeCell ref="I44:L44"/>
    <mergeCell ref="N44:O44"/>
    <mergeCell ref="A45:Q45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A40:A41"/>
    <mergeCell ref="B40:B41"/>
    <mergeCell ref="C40:E40"/>
    <mergeCell ref="F40:F41"/>
    <mergeCell ref="G40:H41"/>
    <mergeCell ref="J40:M41"/>
    <mergeCell ref="A38:A39"/>
    <mergeCell ref="B38:B39"/>
    <mergeCell ref="C38:E38"/>
    <mergeCell ref="F38:F39"/>
    <mergeCell ref="G38:H39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Q36:Q37"/>
    <mergeCell ref="C37:E37"/>
    <mergeCell ref="J34:M35"/>
    <mergeCell ref="N34:O35"/>
    <mergeCell ref="P34:P35"/>
    <mergeCell ref="Q34:Q35"/>
    <mergeCell ref="C35:E35"/>
    <mergeCell ref="I34:I35"/>
    <mergeCell ref="G30:H31"/>
    <mergeCell ref="I30:I31"/>
    <mergeCell ref="J30:M31"/>
    <mergeCell ref="J36:M37"/>
    <mergeCell ref="N36:O37"/>
    <mergeCell ref="P36:P37"/>
    <mergeCell ref="A34:A35"/>
    <mergeCell ref="B34:B35"/>
    <mergeCell ref="C34:E34"/>
    <mergeCell ref="F34:F35"/>
    <mergeCell ref="G34:H35"/>
    <mergeCell ref="N30:O31"/>
    <mergeCell ref="A30:A31"/>
    <mergeCell ref="B30:B31"/>
    <mergeCell ref="C30:E30"/>
    <mergeCell ref="F30:F31"/>
    <mergeCell ref="A36:A37"/>
    <mergeCell ref="B36:B37"/>
    <mergeCell ref="C36:E36"/>
    <mergeCell ref="F36:F37"/>
    <mergeCell ref="G36:H37"/>
    <mergeCell ref="N32:O33"/>
    <mergeCell ref="I36:I37"/>
    <mergeCell ref="I32:I33"/>
    <mergeCell ref="J32:M33"/>
    <mergeCell ref="C33:E33"/>
    <mergeCell ref="Q30:Q31"/>
    <mergeCell ref="C31:E31"/>
    <mergeCell ref="A32:A33"/>
    <mergeCell ref="B32:B33"/>
    <mergeCell ref="C32:E32"/>
    <mergeCell ref="F32:F33"/>
    <mergeCell ref="G32:H33"/>
    <mergeCell ref="P32:P33"/>
    <mergeCell ref="Q32:Q33"/>
    <mergeCell ref="P30:P31"/>
    <mergeCell ref="A26:E26"/>
    <mergeCell ref="G26:H26"/>
    <mergeCell ref="I26:L26"/>
    <mergeCell ref="N26:O26"/>
    <mergeCell ref="P28:P29"/>
    <mergeCell ref="Q28:Q29"/>
    <mergeCell ref="C29:E29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A22:E22"/>
    <mergeCell ref="A16:A17"/>
    <mergeCell ref="B16:B17"/>
    <mergeCell ref="C16:E16"/>
    <mergeCell ref="F16:F17"/>
    <mergeCell ref="G16:H17"/>
    <mergeCell ref="A23:Q23"/>
    <mergeCell ref="I20:I21"/>
    <mergeCell ref="G22:H22"/>
    <mergeCell ref="I22:L22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A159:E159"/>
    <mergeCell ref="G159:H159"/>
    <mergeCell ref="I159:L159"/>
    <mergeCell ref="N159:O159"/>
    <mergeCell ref="L1:R1"/>
    <mergeCell ref="L2:R2"/>
    <mergeCell ref="L3:R3"/>
    <mergeCell ref="L4:R4"/>
    <mergeCell ref="L5:R5"/>
    <mergeCell ref="E6:G6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2026-06-16T16:59:17Z</dcterms:created>
  <dcterms:modified xsi:type="dcterms:W3CDTF">2026-06-16T16:59:24Z</dcterms:modified>
</cp:coreProperties>
</file>