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20871C78-E3A4-1241-9E12-30DF0F9B06B6}" xr6:coauthVersionLast="47" xr6:coauthVersionMax="47" xr10:uidLastSave="{00000000-0000-0000-0000-000000000000}"/>
  <bookViews>
    <workbookView xWindow="680" yWindow="1100" windowWidth="27840" windowHeight="16240" xr2:uid="{F542287E-9ACC-704A-9AA2-120965ADAC52}"/>
  </bookViews>
  <sheets>
    <sheet name="18.03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5" i="1" s="1"/>
  <c r="G28" i="1"/>
  <c r="G65" i="1" s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5" i="1" s="1"/>
  <c r="P54" i="1"/>
  <c r="Q54" i="1"/>
  <c r="F64" i="1"/>
  <c r="G64" i="1"/>
  <c r="I64" i="1"/>
  <c r="I65" i="1" s="1"/>
  <c r="N64" i="1"/>
  <c r="P64" i="1"/>
  <c r="P65" i="1" s="1"/>
  <c r="Q64" i="1"/>
  <c r="Q65" i="1" s="1"/>
  <c r="D73" i="1"/>
  <c r="F90" i="1"/>
  <c r="G90" i="1"/>
  <c r="I90" i="1"/>
  <c r="N90" i="1"/>
  <c r="P90" i="1"/>
  <c r="Q90" i="1"/>
  <c r="F94" i="1"/>
  <c r="G94" i="1"/>
  <c r="I94" i="1"/>
  <c r="N94" i="1"/>
  <c r="P94" i="1"/>
  <c r="Q94" i="1"/>
  <c r="F114" i="1"/>
  <c r="G114" i="1"/>
  <c r="I114" i="1"/>
  <c r="N114" i="1"/>
  <c r="P114" i="1"/>
  <c r="Q114" i="1"/>
  <c r="Q121" i="1" s="1"/>
  <c r="F120" i="1"/>
  <c r="F121" i="1" s="1"/>
  <c r="G120" i="1"/>
  <c r="I120" i="1"/>
  <c r="N120" i="1"/>
  <c r="N121" i="1" s="1"/>
  <c r="P120" i="1"/>
  <c r="P121" i="1" s="1"/>
  <c r="Q120" i="1"/>
  <c r="G121" i="1"/>
  <c r="I121" i="1"/>
  <c r="D124" i="1"/>
  <c r="F141" i="1"/>
  <c r="G141" i="1"/>
  <c r="I141" i="1"/>
  <c r="N141" i="1"/>
  <c r="P141" i="1"/>
  <c r="Q141" i="1"/>
  <c r="F145" i="1"/>
  <c r="G145" i="1"/>
  <c r="I145" i="1"/>
  <c r="N145" i="1"/>
  <c r="P145" i="1"/>
  <c r="Q145" i="1"/>
  <c r="F165" i="1"/>
  <c r="G165" i="1"/>
  <c r="I165" i="1"/>
  <c r="N165" i="1"/>
  <c r="P165" i="1"/>
  <c r="Q165" i="1"/>
  <c r="F171" i="1"/>
  <c r="G171" i="1"/>
  <c r="I171" i="1"/>
  <c r="N171" i="1"/>
  <c r="P171" i="1"/>
  <c r="Q171" i="1"/>
  <c r="F181" i="1"/>
  <c r="F182" i="1" s="1"/>
  <c r="G181" i="1"/>
  <c r="G182" i="1" s="1"/>
  <c r="I181" i="1"/>
  <c r="I182" i="1" s="1"/>
  <c r="N181" i="1"/>
  <c r="P181" i="1"/>
  <c r="Q181" i="1"/>
  <c r="N182" i="1"/>
  <c r="P182" i="1"/>
  <c r="Q182" i="1"/>
  <c r="D185" i="1"/>
  <c r="F202" i="1"/>
  <c r="G202" i="1"/>
  <c r="I202" i="1"/>
  <c r="N202" i="1"/>
  <c r="P202" i="1"/>
  <c r="Q202" i="1"/>
  <c r="Q233" i="1" s="1"/>
  <c r="F206" i="1"/>
  <c r="G206" i="1"/>
  <c r="I206" i="1"/>
  <c r="N206" i="1"/>
  <c r="P206" i="1"/>
  <c r="Q206" i="1"/>
  <c r="F226" i="1"/>
  <c r="G226" i="1"/>
  <c r="I226" i="1"/>
  <c r="I233" i="1" s="1"/>
  <c r="N226" i="1"/>
  <c r="P226" i="1"/>
  <c r="Q226" i="1"/>
  <c r="F232" i="1"/>
  <c r="F233" i="1" s="1"/>
  <c r="G232" i="1"/>
  <c r="G233" i="1" s="1"/>
  <c r="I232" i="1"/>
  <c r="N232" i="1"/>
  <c r="P232" i="1"/>
  <c r="Q232" i="1"/>
  <c r="N233" i="1"/>
  <c r="P233" i="1"/>
</calcChain>
</file>

<file path=xl/sharedStrings.xml><?xml version="1.0" encoding="utf-8"?>
<sst xmlns="http://schemas.openxmlformats.org/spreadsheetml/2006/main" count="350" uniqueCount="77">
  <si>
    <t>Всего :</t>
  </si>
  <si>
    <t>Итого</t>
  </si>
  <si>
    <t>ПЕЧЕНЬЕ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</si>
  <si>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</si>
  <si>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</si>
  <si>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</si>
  <si>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</si>
  <si>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</si>
  <si>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(изюм, сахар песок, вода питьевая)</t>
  </si>
  <si>
    <t>КОМПОТ ИЗ ИЗЮМА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</si>
  <si>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</si>
  <si>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</si>
  <si>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</si>
  <si>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</si>
  <si>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</si>
  <si>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</si>
  <si>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</si>
  <si>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молоко, масло сливочное,мука пшеничная, соль)</t>
  </si>
  <si>
    <t>СОУС МОЛОЧНЫЙ</t>
  </si>
  <si>
    <t>(минтай, яйцо, молоко,мука пшеничная,масло сливочное,  соль йодированная)</t>
  </si>
  <si>
    <t>СУФЛЕ ИЗ РЫБЫ</t>
  </si>
  <si>
    <t>( рис, масло сливочное)</t>
  </si>
  <si>
    <t>РИС ОТВАРНОЙ</t>
  </si>
  <si>
    <t>(сметана 15% жирности)</t>
  </si>
  <si>
    <t>СМЕТАНА</t>
  </si>
  <si>
    <t>488</t>
  </si>
  <si>
    <t>(картофель, капуста, свекла,  морковь, лук, масло растительное, томатное пюре, вода или бульон)</t>
  </si>
  <si>
    <t>БОРЩ С КАПУСТОЙ И КАРТОФЕЛЕМ</t>
  </si>
  <si>
    <t>( масло растительное, морковь, зелёный горошек, соль йодированная)</t>
  </si>
  <si>
    <t>САЛАТ ИЗ МОРКОВИ С ЗЕЛЁНЫМ ГОРОШКОМ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</si>
  <si>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</si>
  <si>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</si>
  <si>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</si>
  <si>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</si>
  <si>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</si>
  <si>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</si>
  <si>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СЫР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</si>
  <si>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</si>
  <si>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</si>
  <si>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</si>
  <si>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</si>
  <si>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</si>
  <si>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</si>
  <si>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 масло сладко-сливочное несоленое, сахар песок, крупа пшеничная, молоко 2,5% )</t>
  </si>
  <si>
    <t>КАША ПШЕНИЧНАЯ МОЛОЧНАЯ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</si>
  <si>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</si>
  <si>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</si>
  <si>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</si>
  <si>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</si>
  <si>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</si>
  <si>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</si>
  <si>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</si>
  <si>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</si>
  <si>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</si>
  <si>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</si>
  <si>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</si>
  <si>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</si>
  <si>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</si>
  <si>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42</t>
  </si>
  <si>
    <t>10,2</t>
  </si>
  <si>
    <t>0,2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</si>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</sst>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6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87AC667-7A02-F94E-A803-B9F737D540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2;&#1040;&#1056;&#1058;%20%20&#1057;%20%2016-20.xlsx" TargetMode="External"/><Relationship Id="rId1" Type="http://schemas.openxmlformats.org/officeDocument/2006/relationships/externalLinkPath" Target="&#1084;&#1077;&#1085;&#1102;%20&#1076;&#1083;&#1103;%20&#1089;&#1072;&#1080;&#774;&#1090;&#1072;%20&#1052;&#1040;&#1056;&#1058;%20%20&#1057;%20%2016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9.03"/>
      <sheetName val="20.03"/>
    </sheetNames>
    <sheetDataSet>
      <sheetData sheetId="0"/>
      <sheetData sheetId="1">
        <row r="53">
          <cell r="F53">
            <v>200</v>
          </cell>
          <cell r="G53">
            <v>0.1</v>
          </cell>
          <cell r="N53">
            <v>15</v>
          </cell>
          <cell r="P53">
            <v>60</v>
          </cell>
          <cell r="Q53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C986-7678-9444-853F-CF76D7445317}">
  <dimension ref="A1:R233"/>
  <sheetViews>
    <sheetView tabSelected="1" workbookViewId="0">
      <selection activeCell="A208" sqref="A208:Q20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4" t="s">
        <v>75</v>
      </c>
      <c r="M1" s="64"/>
      <c r="N1" s="64"/>
      <c r="O1" s="64"/>
      <c r="P1" s="64"/>
      <c r="Q1" s="64"/>
      <c r="R1" s="6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6" t="s">
        <v>57</v>
      </c>
      <c r="F6" s="46"/>
      <c r="G6" s="46"/>
    </row>
    <row r="7" spans="1:18" ht="14" customHeight="1" x14ac:dyDescent="0.15">
      <c r="D7" s="45">
        <v>46099</v>
      </c>
      <c r="E7" s="45"/>
      <c r="F7" s="45"/>
      <c r="G7" s="45"/>
      <c r="H7" s="45"/>
      <c r="I7" s="45"/>
      <c r="J7" s="45"/>
    </row>
    <row r="8" spans="1:18" ht="7.25" customHeight="1" x14ac:dyDescent="0.15"/>
    <row r="9" spans="1:18" ht="18" customHeight="1" x14ac:dyDescent="0.15">
      <c r="B9" s="44" t="s">
        <v>76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8" ht="7.25" customHeight="1" x14ac:dyDescent="0.15"/>
    <row r="11" spans="1:18" ht="25.5" customHeight="1" x14ac:dyDescent="0.15">
      <c r="A11" s="43" t="s">
        <v>55</v>
      </c>
      <c r="B11" s="43" t="s">
        <v>54</v>
      </c>
      <c r="C11" s="43" t="s">
        <v>53</v>
      </c>
      <c r="D11" s="43"/>
      <c r="E11" s="43"/>
      <c r="F11" s="43" t="s">
        <v>52</v>
      </c>
      <c r="G11" s="43" t="s">
        <v>51</v>
      </c>
      <c r="H11" s="43"/>
      <c r="I11" s="43"/>
      <c r="J11" s="43"/>
      <c r="K11" s="43"/>
      <c r="L11" s="43"/>
      <c r="M11" s="43"/>
      <c r="N11" s="43"/>
      <c r="O11" s="43" t="s">
        <v>50</v>
      </c>
      <c r="P11" s="43"/>
      <c r="Q11" s="43" t="s">
        <v>49</v>
      </c>
    </row>
    <row r="12" spans="1:18" ht="25.5" customHeight="1" x14ac:dyDescent="0.15">
      <c r="A12" s="43"/>
      <c r="B12" s="43"/>
      <c r="C12" s="43"/>
      <c r="D12" s="43"/>
      <c r="E12" s="43"/>
      <c r="F12" s="43"/>
      <c r="G12" s="43" t="s">
        <v>48</v>
      </c>
      <c r="H12" s="43"/>
      <c r="I12" s="43" t="s">
        <v>47</v>
      </c>
      <c r="J12" s="43"/>
      <c r="K12" s="43"/>
      <c r="L12" s="43"/>
      <c r="M12" s="43" t="s">
        <v>46</v>
      </c>
      <c r="N12" s="43"/>
      <c r="O12" s="43"/>
      <c r="P12" s="43"/>
      <c r="Q12" s="43"/>
    </row>
    <row r="13" spans="1:18" ht="14" customHeight="1" x14ac:dyDescent="0.15">
      <c r="A13" s="16" t="s">
        <v>45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34" t="s">
        <v>13</v>
      </c>
      <c r="B14" s="34">
        <v>270</v>
      </c>
      <c r="C14" s="37" t="s">
        <v>44</v>
      </c>
      <c r="D14" s="36"/>
      <c r="E14" s="35"/>
      <c r="F14" s="34">
        <v>190</v>
      </c>
      <c r="G14" s="32">
        <v>7.03</v>
      </c>
      <c r="H14" s="31"/>
      <c r="I14" s="61"/>
      <c r="J14" s="32">
        <v>7.1</v>
      </c>
      <c r="K14" s="33"/>
      <c r="L14" s="33"/>
      <c r="M14" s="31"/>
      <c r="N14" s="32">
        <v>34.700000000000003</v>
      </c>
      <c r="O14" s="31"/>
      <c r="P14" s="30">
        <v>230</v>
      </c>
      <c r="Q14" s="30">
        <v>1.27</v>
      </c>
    </row>
    <row r="15" spans="1:18" ht="9.75" customHeight="1" x14ac:dyDescent="0.15">
      <c r="A15" s="27"/>
      <c r="B15" s="27"/>
      <c r="C15" s="63" t="s">
        <v>43</v>
      </c>
      <c r="D15" s="42"/>
      <c r="E15" s="62"/>
      <c r="F15" s="27"/>
      <c r="G15" s="24"/>
      <c r="H15" s="23"/>
      <c r="I15" s="26"/>
      <c r="J15" s="24"/>
      <c r="K15" s="25"/>
      <c r="L15" s="25"/>
      <c r="M15" s="23"/>
      <c r="N15" s="24"/>
      <c r="O15" s="23"/>
      <c r="P15" s="22"/>
      <c r="Q15" s="22"/>
    </row>
    <row r="16" spans="1:18" ht="13.25" customHeight="1" x14ac:dyDescent="0.15">
      <c r="A16" s="13" t="s">
        <v>13</v>
      </c>
      <c r="B16" s="13" t="s">
        <v>42</v>
      </c>
      <c r="C16" s="15" t="s">
        <v>41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4</v>
      </c>
    </row>
    <row r="17" spans="1:17" ht="9.75" customHeight="1" x14ac:dyDescent="0.15">
      <c r="A17" s="13"/>
      <c r="B17" s="13"/>
      <c r="C17" s="14" t="s">
        <v>40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39</v>
      </c>
      <c r="C18" s="15" t="s">
        <v>38</v>
      </c>
      <c r="D18" s="15"/>
      <c r="E18" s="15"/>
      <c r="F18" s="13" t="s">
        <v>70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4</v>
      </c>
    </row>
    <row r="19" spans="1:17" ht="9.75" customHeight="1" x14ac:dyDescent="0.15">
      <c r="A19" s="13"/>
      <c r="B19" s="13"/>
      <c r="C19" s="14" t="s">
        <v>37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13</v>
      </c>
      <c r="B20" s="13">
        <v>106</v>
      </c>
      <c r="C20" s="15" t="s">
        <v>36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507</v>
      </c>
      <c r="C22" s="15" t="s">
        <v>35</v>
      </c>
      <c r="D22" s="15"/>
      <c r="E22" s="15"/>
      <c r="F22" s="13">
        <v>180</v>
      </c>
      <c r="G22" s="11">
        <v>1.3</v>
      </c>
      <c r="H22" s="11"/>
      <c r="I22" s="12"/>
      <c r="J22" s="11">
        <v>1.2</v>
      </c>
      <c r="K22" s="11"/>
      <c r="L22" s="11"/>
      <c r="M22" s="11"/>
      <c r="N22" s="11">
        <v>15.7</v>
      </c>
      <c r="O22" s="11"/>
      <c r="P22" s="11">
        <v>78.3</v>
      </c>
      <c r="Q22" s="11">
        <v>1.2</v>
      </c>
    </row>
    <row r="23" spans="1:17" ht="9.75" customHeight="1" x14ac:dyDescent="0.15">
      <c r="A23" s="13"/>
      <c r="B23" s="13"/>
      <c r="C23" s="14" t="s">
        <v>34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410</v>
      </c>
      <c r="G24" s="2">
        <f>G22+G20+G18+G16+G14</f>
        <v>12.84</v>
      </c>
      <c r="H24" s="2"/>
      <c r="I24" s="2">
        <f>J22+J20+J18+J16+J14</f>
        <v>15.76</v>
      </c>
      <c r="J24" s="2"/>
      <c r="K24" s="2"/>
      <c r="L24" s="2"/>
      <c r="M24" s="3"/>
      <c r="N24" s="2">
        <f>N22+N20+N18+N16+N14</f>
        <v>62.94</v>
      </c>
      <c r="O24" s="2"/>
      <c r="P24" s="8">
        <f>P22+P20+P18+P16+P14</f>
        <v>445.3</v>
      </c>
      <c r="Q24" s="8">
        <f>Q22+Q20+Q18+Q16+Q14</f>
        <v>2.54</v>
      </c>
    </row>
    <row r="25" spans="1:17" ht="14" customHeight="1" x14ac:dyDescent="0.15">
      <c r="A25" s="16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34" t="s">
        <v>13</v>
      </c>
      <c r="B26" s="34">
        <v>538</v>
      </c>
      <c r="C26" s="37" t="s">
        <v>32</v>
      </c>
      <c r="D26" s="36"/>
      <c r="E26" s="35"/>
      <c r="F26" s="34">
        <v>100</v>
      </c>
      <c r="G26" s="32">
        <v>0.35</v>
      </c>
      <c r="H26" s="31"/>
      <c r="I26" s="61"/>
      <c r="J26" s="32">
        <v>0.15</v>
      </c>
      <c r="K26" s="33"/>
      <c r="L26" s="33"/>
      <c r="M26" s="31"/>
      <c r="N26" s="32">
        <v>11.4</v>
      </c>
      <c r="O26" s="31"/>
      <c r="P26" s="60">
        <v>48.3</v>
      </c>
      <c r="Q26" s="60">
        <v>35</v>
      </c>
    </row>
    <row r="27" spans="1:17" ht="9.75" customHeight="1" x14ac:dyDescent="0.15">
      <c r="A27" s="27"/>
      <c r="B27" s="27"/>
      <c r="C27" s="29" t="s">
        <v>31</v>
      </c>
      <c r="D27" s="14"/>
      <c r="E27" s="28"/>
      <c r="F27" s="27"/>
      <c r="G27" s="24"/>
      <c r="H27" s="23"/>
      <c r="I27" s="59"/>
      <c r="J27" s="24"/>
      <c r="K27" s="25"/>
      <c r="L27" s="25"/>
      <c r="M27" s="23"/>
      <c r="N27" s="24"/>
      <c r="O27" s="23"/>
      <c r="P27" s="58"/>
      <c r="Q27" s="58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0.35</v>
      </c>
      <c r="H28" s="2"/>
      <c r="I28" s="2">
        <f>J26</f>
        <v>0.15</v>
      </c>
      <c r="J28" s="2"/>
      <c r="K28" s="2"/>
      <c r="L28" s="2"/>
      <c r="M28" s="3"/>
      <c r="N28" s="2">
        <f>N26</f>
        <v>11.4</v>
      </c>
      <c r="O28" s="2"/>
      <c r="P28" s="8">
        <f>P26</f>
        <v>48.3</v>
      </c>
      <c r="Q28" s="8">
        <f>Q26</f>
        <v>35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>
        <v>2013</v>
      </c>
      <c r="B30" s="13">
        <v>27</v>
      </c>
      <c r="C30" s="15" t="s">
        <v>29</v>
      </c>
      <c r="D30" s="15"/>
      <c r="E30" s="15"/>
      <c r="F30" s="13">
        <v>60</v>
      </c>
      <c r="G30" s="11">
        <v>1.44</v>
      </c>
      <c r="H30" s="11"/>
      <c r="I30" s="12"/>
      <c r="J30" s="11">
        <v>6.06</v>
      </c>
      <c r="K30" s="11"/>
      <c r="L30" s="11"/>
      <c r="M30" s="11"/>
      <c r="N30" s="11">
        <v>3.54</v>
      </c>
      <c r="O30" s="11"/>
      <c r="P30" s="11">
        <v>73.2</v>
      </c>
      <c r="Q30" s="11">
        <v>2.76</v>
      </c>
    </row>
    <row r="31" spans="1:17" ht="17" customHeight="1" x14ac:dyDescent="0.15">
      <c r="A31" s="13"/>
      <c r="B31" s="13"/>
      <c r="C31" s="14" t="s">
        <v>28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13</v>
      </c>
      <c r="B32" s="13">
        <v>133</v>
      </c>
      <c r="C32" s="15" t="s">
        <v>27</v>
      </c>
      <c r="D32" s="15"/>
      <c r="E32" s="15"/>
      <c r="F32" s="13" t="s">
        <v>69</v>
      </c>
      <c r="G32" s="11">
        <v>1.46</v>
      </c>
      <c r="H32" s="11"/>
      <c r="I32" s="12"/>
      <c r="J32" s="11">
        <v>4</v>
      </c>
      <c r="K32" s="11"/>
      <c r="L32" s="11"/>
      <c r="M32" s="11"/>
      <c r="N32" s="11">
        <v>8.52</v>
      </c>
      <c r="O32" s="11"/>
      <c r="P32" s="11">
        <v>76</v>
      </c>
      <c r="Q32" s="11">
        <v>8.24</v>
      </c>
    </row>
    <row r="33" spans="1:17" ht="18.75" customHeight="1" x14ac:dyDescent="0.15">
      <c r="A33" s="13"/>
      <c r="B33" s="13"/>
      <c r="C33" s="38" t="s">
        <v>26</v>
      </c>
      <c r="D33" s="38"/>
      <c r="E33" s="38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9">
        <v>2013</v>
      </c>
      <c r="B36" s="19">
        <v>341</v>
      </c>
      <c r="C36" s="21" t="s">
        <v>20</v>
      </c>
      <c r="D36" s="21"/>
      <c r="E36" s="21"/>
      <c r="F36" s="19">
        <v>60</v>
      </c>
      <c r="G36" s="17">
        <v>9.6</v>
      </c>
      <c r="H36" s="17"/>
      <c r="I36" s="18"/>
      <c r="J36" s="17">
        <v>2.89</v>
      </c>
      <c r="K36" s="17"/>
      <c r="L36" s="17"/>
      <c r="M36" s="17"/>
      <c r="N36" s="17">
        <v>1.57</v>
      </c>
      <c r="O36" s="17"/>
      <c r="P36" s="17">
        <v>71</v>
      </c>
      <c r="Q36" s="17">
        <v>0.2</v>
      </c>
    </row>
    <row r="37" spans="1:17" ht="18" customHeight="1" x14ac:dyDescent="0.15">
      <c r="A37" s="19"/>
      <c r="B37" s="19"/>
      <c r="C37" s="20" t="s">
        <v>19</v>
      </c>
      <c r="D37" s="20"/>
      <c r="E37" s="20"/>
      <c r="F37" s="19"/>
      <c r="G37" s="17"/>
      <c r="H37" s="17"/>
      <c r="I37" s="18"/>
      <c r="J37" s="17"/>
      <c r="K37" s="17"/>
      <c r="L37" s="17"/>
      <c r="M37" s="17"/>
      <c r="N37" s="17"/>
      <c r="O37" s="17"/>
      <c r="P37" s="17"/>
      <c r="Q37" s="17"/>
    </row>
    <row r="38" spans="1:17" ht="18" customHeight="1" x14ac:dyDescent="0.15">
      <c r="A38" s="13">
        <v>2013</v>
      </c>
      <c r="B38" s="13">
        <v>444</v>
      </c>
      <c r="C38" s="15" t="s">
        <v>18</v>
      </c>
      <c r="D38" s="15"/>
      <c r="E38" s="15"/>
      <c r="F38" s="13">
        <v>50</v>
      </c>
      <c r="G38" s="11">
        <v>1.72</v>
      </c>
      <c r="H38" s="11"/>
      <c r="I38" s="12"/>
      <c r="J38" s="11">
        <v>3.5</v>
      </c>
      <c r="K38" s="11"/>
      <c r="L38" s="11"/>
      <c r="M38" s="11"/>
      <c r="N38" s="11">
        <v>4.43</v>
      </c>
      <c r="O38" s="11"/>
      <c r="P38" s="11">
        <v>55.9</v>
      </c>
      <c r="Q38" s="11">
        <v>0.33</v>
      </c>
    </row>
    <row r="39" spans="1:17" ht="18" customHeight="1" x14ac:dyDescent="0.15">
      <c r="A39" s="13"/>
      <c r="B39" s="13"/>
      <c r="C39" s="14" t="s">
        <v>17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>
        <v>2013</v>
      </c>
      <c r="B40" s="13">
        <v>419</v>
      </c>
      <c r="C40" s="15" t="s">
        <v>22</v>
      </c>
      <c r="D40" s="15"/>
      <c r="E40" s="15"/>
      <c r="F40" s="13">
        <v>130</v>
      </c>
      <c r="G40" s="11">
        <v>3.2</v>
      </c>
      <c r="H40" s="11"/>
      <c r="I40" s="12"/>
      <c r="J40" s="11">
        <v>5.3</v>
      </c>
      <c r="K40" s="11"/>
      <c r="L40" s="11"/>
      <c r="M40" s="11"/>
      <c r="N40" s="11">
        <v>29.3</v>
      </c>
      <c r="O40" s="11"/>
      <c r="P40" s="11">
        <v>177.3</v>
      </c>
      <c r="Q40" s="11">
        <v>0</v>
      </c>
    </row>
    <row r="41" spans="1:17" ht="18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0.6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 t="s">
        <v>68</v>
      </c>
      <c r="G44" s="11" t="s">
        <v>67</v>
      </c>
      <c r="H44" s="11"/>
      <c r="I44" s="12"/>
      <c r="J44" s="11" t="s">
        <v>60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4</v>
      </c>
    </row>
    <row r="45" spans="1:17" ht="9.75" customHeight="1" x14ac:dyDescent="0.15">
      <c r="A45" s="13"/>
      <c r="B45" s="13"/>
      <c r="C45" s="14" t="s">
        <v>10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531</v>
      </c>
      <c r="C46" s="15" t="s">
        <v>9</v>
      </c>
      <c r="D46" s="15"/>
      <c r="E46" s="15"/>
      <c r="F46" s="13">
        <v>180</v>
      </c>
      <c r="G46" s="11">
        <v>0.27</v>
      </c>
      <c r="H46" s="11"/>
      <c r="I46" s="12"/>
      <c r="J46" s="11">
        <v>0</v>
      </c>
      <c r="K46" s="11"/>
      <c r="L46" s="11"/>
      <c r="M46" s="11"/>
      <c r="N46" s="11">
        <v>18</v>
      </c>
      <c r="O46" s="11"/>
      <c r="P46" s="11">
        <v>73</v>
      </c>
      <c r="Q46" s="11">
        <v>0.7</v>
      </c>
    </row>
    <row r="47" spans="1:17" ht="9.75" customHeight="1" x14ac:dyDescent="0.15">
      <c r="A47" s="13"/>
      <c r="B47" s="13"/>
      <c r="C47" s="14" t="s">
        <v>8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732</v>
      </c>
      <c r="G48" s="2">
        <f>G46+G44+G42+G40+G36+G34+G38+G32+G30</f>
        <v>21.07</v>
      </c>
      <c r="H48" s="2"/>
      <c r="I48" s="2">
        <f>J46+J44+J42+J40+J38+J36+J34+J32+J30</f>
        <v>23.2</v>
      </c>
      <c r="J48" s="2"/>
      <c r="K48" s="2"/>
      <c r="L48" s="2"/>
      <c r="M48" s="3"/>
      <c r="N48" s="2">
        <f>N46+N44+N42+N40+N38+N36+N34+N32+N30</f>
        <v>84.56</v>
      </c>
      <c r="O48" s="2"/>
      <c r="P48" s="8">
        <f>P46+P44+P42+P40+P38+P36+P34+P32+P30</f>
        <v>630.5</v>
      </c>
      <c r="Q48" s="8">
        <f>Q46+Q44+Q42+Q40+Q38+Q36+Q34+Q32+Q30</f>
        <v>12.86</v>
      </c>
    </row>
    <row r="49" spans="1:17" ht="14" customHeight="1" x14ac:dyDescent="0.15">
      <c r="A49" s="16" t="s">
        <v>7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 t="s">
        <v>6</v>
      </c>
      <c r="C50" s="15" t="s">
        <v>5</v>
      </c>
      <c r="D50" s="15"/>
      <c r="E50" s="15"/>
      <c r="F50" s="13">
        <v>200</v>
      </c>
      <c r="G50" s="11" t="s">
        <v>60</v>
      </c>
      <c r="H50" s="11"/>
      <c r="I50" s="12"/>
      <c r="J50" s="11"/>
      <c r="K50" s="11"/>
      <c r="L50" s="11"/>
      <c r="M50" s="11"/>
      <c r="N50" s="11" t="s">
        <v>59</v>
      </c>
      <c r="O50" s="11"/>
      <c r="P50" s="11" t="s">
        <v>58</v>
      </c>
      <c r="Q50" s="11" t="s">
        <v>4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609</v>
      </c>
      <c r="C52" s="15" t="s">
        <v>2</v>
      </c>
      <c r="D52" s="15"/>
      <c r="E52" s="15"/>
      <c r="F52" s="13">
        <v>40</v>
      </c>
      <c r="G52" s="11">
        <v>3.38</v>
      </c>
      <c r="H52" s="11"/>
      <c r="I52" s="12"/>
      <c r="J52" s="11">
        <v>4.41</v>
      </c>
      <c r="K52" s="11"/>
      <c r="L52" s="11"/>
      <c r="M52" s="11"/>
      <c r="N52" s="11">
        <v>33.5</v>
      </c>
      <c r="O52" s="11"/>
      <c r="P52" s="11">
        <v>187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240</v>
      </c>
      <c r="G54" s="41">
        <f>G52+G50</f>
        <v>3.58</v>
      </c>
      <c r="H54" s="40"/>
      <c r="I54" s="41">
        <f>J52+J50</f>
        <v>4.41</v>
      </c>
      <c r="J54" s="51"/>
      <c r="K54" s="51"/>
      <c r="L54" s="40"/>
      <c r="M54" s="3"/>
      <c r="N54" s="41">
        <f>N52+N50</f>
        <v>43.7</v>
      </c>
      <c r="O54" s="40"/>
      <c r="P54" s="8">
        <f>P52+P50</f>
        <v>229</v>
      </c>
      <c r="Q54" s="8">
        <f>Q52+Q50</f>
        <v>0</v>
      </c>
    </row>
    <row r="55" spans="1:17" ht="14" customHeight="1" x14ac:dyDescent="0.15">
      <c r="A55" s="16" t="s">
        <v>64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>
        <v>2013</v>
      </c>
      <c r="B56" s="13">
        <v>297</v>
      </c>
      <c r="C56" s="15" t="s">
        <v>63</v>
      </c>
      <c r="D56" s="15"/>
      <c r="E56" s="15"/>
      <c r="F56" s="13">
        <v>130</v>
      </c>
      <c r="G56" s="11">
        <v>4.9000000000000004</v>
      </c>
      <c r="H56" s="11"/>
      <c r="I56" s="12"/>
      <c r="J56" s="11">
        <v>0.6</v>
      </c>
      <c r="K56" s="11"/>
      <c r="L56" s="11"/>
      <c r="M56" s="11"/>
      <c r="N56" s="11">
        <v>25.2</v>
      </c>
      <c r="O56" s="11"/>
      <c r="P56" s="11">
        <v>125.8</v>
      </c>
      <c r="Q56" s="11">
        <v>8.0000000000000002E-3</v>
      </c>
    </row>
    <row r="57" spans="1:17" ht="12" customHeight="1" x14ac:dyDescent="0.15">
      <c r="A57" s="13"/>
      <c r="B57" s="13"/>
      <c r="C57" s="14" t="s">
        <v>62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2" customHeight="1" x14ac:dyDescent="0.15">
      <c r="A58" s="13" t="s">
        <v>13</v>
      </c>
      <c r="B58" s="13">
        <v>121</v>
      </c>
      <c r="C58" s="15" t="s">
        <v>61</v>
      </c>
      <c r="D58" s="15"/>
      <c r="E58" s="15"/>
      <c r="F58" s="13">
        <v>40</v>
      </c>
      <c r="G58" s="11">
        <v>0.76</v>
      </c>
      <c r="H58" s="11"/>
      <c r="I58" s="12"/>
      <c r="J58" s="11">
        <v>3.56</v>
      </c>
      <c r="K58" s="11"/>
      <c r="L58" s="11"/>
      <c r="M58" s="11"/>
      <c r="N58" s="11">
        <v>3.08</v>
      </c>
      <c r="O58" s="11"/>
      <c r="P58" s="11">
        <v>47.6</v>
      </c>
      <c r="Q58" s="11">
        <v>1.52</v>
      </c>
    </row>
    <row r="59" spans="1:17" ht="12" customHeight="1" x14ac:dyDescent="0.15">
      <c r="A59" s="13"/>
      <c r="B59" s="13"/>
      <c r="C59" s="14"/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0.5" customHeight="1" x14ac:dyDescent="0.15">
      <c r="A60" s="13" t="s">
        <v>13</v>
      </c>
      <c r="B60" s="13" t="s">
        <v>42</v>
      </c>
      <c r="C60" s="15" t="s">
        <v>41</v>
      </c>
      <c r="D60" s="15"/>
      <c r="E60" s="15"/>
      <c r="F60" s="13">
        <v>30</v>
      </c>
      <c r="G60" s="11">
        <v>2</v>
      </c>
      <c r="H60" s="11"/>
      <c r="I60" s="12"/>
      <c r="J60" s="11">
        <v>0.8</v>
      </c>
      <c r="K60" s="11"/>
      <c r="L60" s="11"/>
      <c r="M60" s="11"/>
      <c r="N60" s="11">
        <v>13.4</v>
      </c>
      <c r="O60" s="11"/>
      <c r="P60" s="11">
        <v>69</v>
      </c>
      <c r="Q60" s="11" t="s">
        <v>4</v>
      </c>
    </row>
    <row r="61" spans="1:17" ht="9.75" customHeight="1" x14ac:dyDescent="0.15">
      <c r="A61" s="13"/>
      <c r="B61" s="13"/>
      <c r="C61" s="14" t="s">
        <v>40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3.25" customHeight="1" x14ac:dyDescent="0.15">
      <c r="A62" s="13">
        <v>2013</v>
      </c>
      <c r="B62" s="13" t="s">
        <v>6</v>
      </c>
      <c r="C62" s="15" t="s">
        <v>5</v>
      </c>
      <c r="D62" s="15"/>
      <c r="E62" s="15"/>
      <c r="F62" s="13">
        <v>200</v>
      </c>
      <c r="G62" s="11" t="s">
        <v>60</v>
      </c>
      <c r="H62" s="11"/>
      <c r="I62" s="12"/>
      <c r="J62" s="11"/>
      <c r="K62" s="11"/>
      <c r="L62" s="11"/>
      <c r="M62" s="11"/>
      <c r="N62" s="11" t="s">
        <v>59</v>
      </c>
      <c r="O62" s="11"/>
      <c r="P62" s="11" t="s">
        <v>58</v>
      </c>
      <c r="Q62" s="11" t="s">
        <v>4</v>
      </c>
    </row>
    <row r="63" spans="1:17" ht="9.75" customHeight="1" x14ac:dyDescent="0.15">
      <c r="A63" s="13"/>
      <c r="B63" s="13"/>
      <c r="C63" s="14" t="s">
        <v>3</v>
      </c>
      <c r="D63" s="14"/>
      <c r="E63" s="14"/>
      <c r="F63" s="13"/>
      <c r="G63" s="11"/>
      <c r="H63" s="11"/>
      <c r="I63" s="12"/>
      <c r="J63" s="11"/>
      <c r="K63" s="11"/>
      <c r="L63" s="11"/>
      <c r="M63" s="11"/>
      <c r="N63" s="11"/>
      <c r="O63" s="11"/>
      <c r="P63" s="11"/>
      <c r="Q63" s="11"/>
    </row>
    <row r="64" spans="1:17" ht="14" customHeight="1" x14ac:dyDescent="0.15">
      <c r="A64" s="10" t="s">
        <v>1</v>
      </c>
      <c r="B64" s="10"/>
      <c r="C64" s="10"/>
      <c r="D64" s="10"/>
      <c r="E64" s="10"/>
      <c r="F64" s="9">
        <f>'[1]20.03'!F53+F60+F58+F56</f>
        <v>400</v>
      </c>
      <c r="G64" s="2">
        <f>'[1]20.03'!G53+G60+G58+G56</f>
        <v>7.7600000000000007</v>
      </c>
      <c r="H64" s="2"/>
      <c r="I64" s="2">
        <f>'[1]20.03'!J53+J60+J58+J56</f>
        <v>4.96</v>
      </c>
      <c r="J64" s="2"/>
      <c r="K64" s="2"/>
      <c r="L64" s="2"/>
      <c r="M64" s="3"/>
      <c r="N64" s="2">
        <f>'[1]20.03'!N53+N60+N58+N56</f>
        <v>56.679999999999993</v>
      </c>
      <c r="O64" s="2"/>
      <c r="P64" s="8">
        <f>'[1]20.03'!P53+P60+P58+P56</f>
        <v>302.39999999999998</v>
      </c>
      <c r="Q64" s="8">
        <f>'[1]20.03'!Q53+Q60+Q58+Q56</f>
        <v>1.528</v>
      </c>
    </row>
    <row r="65" spans="1:18" ht="14" customHeight="1" x14ac:dyDescent="0.15">
      <c r="A65" s="50" t="s">
        <v>66</v>
      </c>
      <c r="B65" s="49"/>
      <c r="C65" s="48"/>
      <c r="D65" s="48"/>
      <c r="E65" s="47"/>
      <c r="F65" s="9">
        <f>F64+F54+F48+F28+F24</f>
        <v>1882</v>
      </c>
      <c r="G65" s="2">
        <f>G64+G54+G48+G28+G24</f>
        <v>45.599999999999994</v>
      </c>
      <c r="H65" s="2"/>
      <c r="I65" s="2">
        <f>I64+I54+I48+I28+I24</f>
        <v>48.48</v>
      </c>
      <c r="J65" s="2"/>
      <c r="K65" s="2"/>
      <c r="L65" s="2"/>
      <c r="M65" s="3"/>
      <c r="N65" s="2">
        <f>N54+N48+N28+N24</f>
        <v>202.6</v>
      </c>
      <c r="O65" s="2"/>
      <c r="P65" s="8">
        <f>P64+P54+P48+P28+P24</f>
        <v>1655.5</v>
      </c>
      <c r="Q65" s="8">
        <f>Q64+Q54+Q48+Q28+Q24</f>
        <v>51.927999999999997</v>
      </c>
    </row>
    <row r="67" spans="1:18" ht="12.75" customHeight="1" x14ac:dyDescent="0.15">
      <c r="L67" s="64" t="s">
        <v>75</v>
      </c>
      <c r="M67" s="64"/>
      <c r="N67" s="64"/>
      <c r="O67" s="64"/>
      <c r="P67" s="64"/>
      <c r="Q67" s="64"/>
      <c r="R67" s="64"/>
    </row>
    <row r="68" spans="1:18" ht="13" x14ac:dyDescent="0.15">
      <c r="L68" s="12"/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74</v>
      </c>
      <c r="M69" s="12"/>
      <c r="N69" s="12"/>
      <c r="O69" s="12"/>
      <c r="P69" s="12"/>
      <c r="Q69" s="12"/>
      <c r="R69" s="12"/>
    </row>
    <row r="70" spans="1:18" ht="12.75" customHeight="1" x14ac:dyDescent="0.15">
      <c r="L70" s="12" t="s">
        <v>73</v>
      </c>
      <c r="M70" s="12"/>
      <c r="N70" s="12"/>
      <c r="O70" s="12"/>
      <c r="P70" s="12"/>
      <c r="Q70" s="12"/>
      <c r="R70" s="12"/>
    </row>
    <row r="71" spans="1:18" ht="12.75" customHeight="1" x14ac:dyDescent="0.15">
      <c r="L71" s="12" t="s">
        <v>72</v>
      </c>
      <c r="M71" s="12"/>
      <c r="N71" s="12"/>
      <c r="O71" s="12"/>
      <c r="P71" s="12"/>
      <c r="Q71" s="12"/>
      <c r="R71" s="12"/>
    </row>
    <row r="72" spans="1:18" ht="23" x14ac:dyDescent="0.15">
      <c r="E72" s="46" t="s">
        <v>57</v>
      </c>
      <c r="F72" s="46"/>
      <c r="G72" s="46"/>
    </row>
    <row r="73" spans="1:18" ht="16" x14ac:dyDescent="0.15">
      <c r="D73" s="45">
        <f>D7</f>
        <v>46099</v>
      </c>
      <c r="E73" s="45"/>
      <c r="F73" s="45"/>
      <c r="G73" s="45"/>
      <c r="H73" s="45"/>
      <c r="I73" s="45"/>
      <c r="J73" s="45"/>
    </row>
    <row r="75" spans="1:18" ht="18" x14ac:dyDescent="0.15">
      <c r="B75" s="44" t="s">
        <v>71</v>
      </c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</row>
    <row r="77" spans="1:18" ht="12" x14ac:dyDescent="0.15">
      <c r="A77" s="43" t="s">
        <v>55</v>
      </c>
      <c r="B77" s="43" t="s">
        <v>54</v>
      </c>
      <c r="C77" s="43" t="s">
        <v>53</v>
      </c>
      <c r="D77" s="43"/>
      <c r="E77" s="43"/>
      <c r="F77" s="43" t="s">
        <v>52</v>
      </c>
      <c r="G77" s="43" t="s">
        <v>51</v>
      </c>
      <c r="H77" s="43"/>
      <c r="I77" s="43"/>
      <c r="J77" s="43"/>
      <c r="K77" s="43"/>
      <c r="L77" s="43"/>
      <c r="M77" s="43"/>
      <c r="N77" s="43"/>
      <c r="O77" s="43" t="s">
        <v>50</v>
      </c>
      <c r="P77" s="43"/>
      <c r="Q77" s="43" t="s">
        <v>49</v>
      </c>
    </row>
    <row r="78" spans="1:18" ht="12" x14ac:dyDescent="0.15">
      <c r="A78" s="43"/>
      <c r="B78" s="43"/>
      <c r="C78" s="43"/>
      <c r="D78" s="43"/>
      <c r="E78" s="43"/>
      <c r="F78" s="43"/>
      <c r="G78" s="43" t="s">
        <v>48</v>
      </c>
      <c r="H78" s="43"/>
      <c r="I78" s="43" t="s">
        <v>47</v>
      </c>
      <c r="J78" s="43"/>
      <c r="K78" s="43"/>
      <c r="L78" s="43"/>
      <c r="M78" s="43" t="s">
        <v>46</v>
      </c>
      <c r="N78" s="43"/>
      <c r="O78" s="43"/>
      <c r="P78" s="43"/>
      <c r="Q78" s="43"/>
    </row>
    <row r="79" spans="1:18" ht="14" x14ac:dyDescent="0.15">
      <c r="A79" s="16" t="s">
        <v>45</v>
      </c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</row>
    <row r="80" spans="1:18" ht="12" customHeight="1" x14ac:dyDescent="0.15">
      <c r="A80" s="34" t="s">
        <v>13</v>
      </c>
      <c r="B80" s="34">
        <v>270</v>
      </c>
      <c r="C80" s="37" t="s">
        <v>44</v>
      </c>
      <c r="D80" s="36"/>
      <c r="E80" s="35"/>
      <c r="F80" s="34">
        <v>190</v>
      </c>
      <c r="G80" s="32">
        <v>7.03</v>
      </c>
      <c r="H80" s="31"/>
      <c r="I80" s="61"/>
      <c r="J80" s="32">
        <v>7.1</v>
      </c>
      <c r="K80" s="33"/>
      <c r="L80" s="33"/>
      <c r="M80" s="31"/>
      <c r="N80" s="32">
        <v>34.700000000000003</v>
      </c>
      <c r="O80" s="31"/>
      <c r="P80" s="30">
        <v>230</v>
      </c>
      <c r="Q80" s="30">
        <v>1.27</v>
      </c>
    </row>
    <row r="81" spans="1:17" ht="14.25" customHeight="1" x14ac:dyDescent="0.15">
      <c r="A81" s="27"/>
      <c r="B81" s="27"/>
      <c r="C81" s="63" t="s">
        <v>43</v>
      </c>
      <c r="D81" s="42"/>
      <c r="E81" s="62"/>
      <c r="F81" s="27"/>
      <c r="G81" s="24"/>
      <c r="H81" s="23"/>
      <c r="I81" s="26"/>
      <c r="J81" s="24"/>
      <c r="K81" s="25"/>
      <c r="L81" s="25"/>
      <c r="M81" s="23"/>
      <c r="N81" s="24"/>
      <c r="O81" s="23"/>
      <c r="P81" s="22"/>
      <c r="Q81" s="22"/>
    </row>
    <row r="82" spans="1:17" ht="12" customHeight="1" x14ac:dyDescent="0.15">
      <c r="A82" s="13" t="s">
        <v>13</v>
      </c>
      <c r="B82" s="13" t="s">
        <v>42</v>
      </c>
      <c r="C82" s="15" t="s">
        <v>41</v>
      </c>
      <c r="D82" s="15"/>
      <c r="E82" s="15"/>
      <c r="F82" s="13">
        <v>25</v>
      </c>
      <c r="G82" s="11">
        <v>1.88</v>
      </c>
      <c r="H82" s="11"/>
      <c r="I82" s="12"/>
      <c r="J82" s="11">
        <v>0.73</v>
      </c>
      <c r="K82" s="11"/>
      <c r="L82" s="11"/>
      <c r="M82" s="11"/>
      <c r="N82" s="11">
        <v>12.5</v>
      </c>
      <c r="O82" s="11"/>
      <c r="P82" s="11">
        <v>66</v>
      </c>
      <c r="Q82" s="11" t="s">
        <v>4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39</v>
      </c>
      <c r="C84" s="15" t="s">
        <v>38</v>
      </c>
      <c r="D84" s="15"/>
      <c r="E84" s="15"/>
      <c r="F84" s="13" t="s">
        <v>70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4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0.5" customHeight="1" x14ac:dyDescent="0.15">
      <c r="A86" s="13" t="s">
        <v>13</v>
      </c>
      <c r="B86" s="13">
        <v>106</v>
      </c>
      <c r="C86" s="15" t="s">
        <v>36</v>
      </c>
      <c r="D86" s="15"/>
      <c r="E86" s="15"/>
      <c r="F86" s="13">
        <v>10</v>
      </c>
      <c r="G86" s="11">
        <v>2.6</v>
      </c>
      <c r="H86" s="11"/>
      <c r="I86" s="12"/>
      <c r="J86" s="11">
        <v>2.6</v>
      </c>
      <c r="K86" s="11"/>
      <c r="L86" s="11"/>
      <c r="M86" s="11"/>
      <c r="N86" s="11">
        <v>0</v>
      </c>
      <c r="O86" s="11"/>
      <c r="P86" s="11">
        <v>34</v>
      </c>
      <c r="Q86" s="11">
        <v>7.0000000000000007E-2</v>
      </c>
    </row>
    <row r="87" spans="1:17" ht="10.5" customHeight="1" x14ac:dyDescent="0.15">
      <c r="A87" s="13"/>
      <c r="B87" s="13"/>
      <c r="C87" s="14"/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2" customHeight="1" x14ac:dyDescent="0.15">
      <c r="A88" s="13">
        <v>2013</v>
      </c>
      <c r="B88" s="13">
        <v>507</v>
      </c>
      <c r="C88" s="15" t="s">
        <v>35</v>
      </c>
      <c r="D88" s="15"/>
      <c r="E88" s="15"/>
      <c r="F88" s="13">
        <v>180</v>
      </c>
      <c r="G88" s="11">
        <v>1.3</v>
      </c>
      <c r="H88" s="11"/>
      <c r="I88" s="12"/>
      <c r="J88" s="11">
        <v>1.2</v>
      </c>
      <c r="K88" s="11"/>
      <c r="L88" s="11"/>
      <c r="M88" s="11"/>
      <c r="N88" s="11">
        <v>15.7</v>
      </c>
      <c r="O88" s="11"/>
      <c r="P88" s="11">
        <v>78.3</v>
      </c>
      <c r="Q88" s="11">
        <v>1.2</v>
      </c>
    </row>
    <row r="89" spans="1:17" ht="10.5" customHeight="1" x14ac:dyDescent="0.15">
      <c r="A89" s="13"/>
      <c r="B89" s="13"/>
      <c r="C89" s="14" t="s">
        <v>34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3" x14ac:dyDescent="0.15">
      <c r="A90" s="10" t="s">
        <v>1</v>
      </c>
      <c r="B90" s="10"/>
      <c r="C90" s="10"/>
      <c r="D90" s="10"/>
      <c r="E90" s="10"/>
      <c r="F90" s="9">
        <f>F88+F86+F84+F82+F80</f>
        <v>410</v>
      </c>
      <c r="G90" s="2">
        <f>G88+G86+G84+G82+G80</f>
        <v>12.84</v>
      </c>
      <c r="H90" s="2"/>
      <c r="I90" s="2">
        <f>J88+J86+J84+J82+J80</f>
        <v>15.76</v>
      </c>
      <c r="J90" s="2"/>
      <c r="K90" s="2"/>
      <c r="L90" s="2"/>
      <c r="M90" s="3"/>
      <c r="N90" s="2">
        <f>N88+N86+N84+N82+N80</f>
        <v>62.94</v>
      </c>
      <c r="O90" s="2"/>
      <c r="P90" s="8">
        <f>P88+P86+P84+P82+P80</f>
        <v>445.3</v>
      </c>
      <c r="Q90" s="8">
        <f>Q88+Q86+Q84+Q82+Q80</f>
        <v>2.54</v>
      </c>
    </row>
    <row r="91" spans="1:17" ht="15" customHeight="1" x14ac:dyDescent="0.15">
      <c r="A91" s="16" t="s">
        <v>33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</row>
    <row r="92" spans="1:17" ht="12" customHeight="1" x14ac:dyDescent="0.15">
      <c r="A92" s="34" t="s">
        <v>13</v>
      </c>
      <c r="B92" s="34">
        <v>538</v>
      </c>
      <c r="C92" s="37" t="s">
        <v>32</v>
      </c>
      <c r="D92" s="36"/>
      <c r="E92" s="35"/>
      <c r="F92" s="34">
        <v>120</v>
      </c>
      <c r="G92" s="32">
        <v>0.42</v>
      </c>
      <c r="H92" s="31"/>
      <c r="I92" s="61"/>
      <c r="J92" s="32">
        <v>0.18</v>
      </c>
      <c r="K92" s="33"/>
      <c r="L92" s="33"/>
      <c r="M92" s="31"/>
      <c r="N92" s="32">
        <v>13.7</v>
      </c>
      <c r="O92" s="31"/>
      <c r="P92" s="60">
        <v>58.2</v>
      </c>
      <c r="Q92" s="60">
        <v>42</v>
      </c>
    </row>
    <row r="93" spans="1:17" ht="10.5" customHeight="1" x14ac:dyDescent="0.15">
      <c r="A93" s="27"/>
      <c r="B93" s="27"/>
      <c r="C93" s="29" t="s">
        <v>31</v>
      </c>
      <c r="D93" s="14"/>
      <c r="E93" s="28"/>
      <c r="F93" s="27"/>
      <c r="G93" s="24"/>
      <c r="H93" s="23"/>
      <c r="I93" s="59"/>
      <c r="J93" s="24"/>
      <c r="K93" s="25"/>
      <c r="L93" s="25"/>
      <c r="M93" s="23"/>
      <c r="N93" s="24"/>
      <c r="O93" s="23"/>
      <c r="P93" s="58"/>
      <c r="Q93" s="58"/>
    </row>
    <row r="94" spans="1:17" ht="12" customHeight="1" x14ac:dyDescent="0.15">
      <c r="A94" s="57" t="s">
        <v>1</v>
      </c>
      <c r="B94" s="56"/>
      <c r="C94" s="56"/>
      <c r="D94" s="56"/>
      <c r="E94" s="55"/>
      <c r="F94" s="9">
        <f>F92</f>
        <v>120</v>
      </c>
      <c r="G94" s="41">
        <f>G92</f>
        <v>0.42</v>
      </c>
      <c r="H94" s="40"/>
      <c r="I94" s="41">
        <f>J92</f>
        <v>0.18</v>
      </c>
      <c r="J94" s="51"/>
      <c r="K94" s="51"/>
      <c r="L94" s="40"/>
      <c r="M94" s="3"/>
      <c r="N94" s="41">
        <f>N92</f>
        <v>13.7</v>
      </c>
      <c r="O94" s="40"/>
      <c r="P94" s="8">
        <f>P92</f>
        <v>58.2</v>
      </c>
      <c r="Q94" s="8">
        <f>Q92</f>
        <v>42</v>
      </c>
    </row>
    <row r="95" spans="1:17" ht="10.5" customHeight="1" x14ac:dyDescent="0.15">
      <c r="A95" s="54" t="s">
        <v>30</v>
      </c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2"/>
    </row>
    <row r="96" spans="1:17" ht="12" customHeight="1" x14ac:dyDescent="0.15">
      <c r="A96" s="13">
        <v>2013</v>
      </c>
      <c r="B96" s="13">
        <v>27</v>
      </c>
      <c r="C96" s="15" t="s">
        <v>29</v>
      </c>
      <c r="D96" s="15"/>
      <c r="E96" s="15"/>
      <c r="F96" s="13">
        <v>60</v>
      </c>
      <c r="G96" s="11">
        <v>1.44</v>
      </c>
      <c r="H96" s="11"/>
      <c r="I96" s="12"/>
      <c r="J96" s="11">
        <v>6.06</v>
      </c>
      <c r="K96" s="11"/>
      <c r="L96" s="11"/>
      <c r="M96" s="11"/>
      <c r="N96" s="11">
        <v>3.54</v>
      </c>
      <c r="O96" s="11"/>
      <c r="P96" s="11">
        <v>73.2</v>
      </c>
      <c r="Q96" s="11">
        <v>2.76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13</v>
      </c>
      <c r="B98" s="13">
        <v>133</v>
      </c>
      <c r="C98" s="15" t="s">
        <v>27</v>
      </c>
      <c r="D98" s="15"/>
      <c r="E98" s="15"/>
      <c r="F98" s="13" t="s">
        <v>69</v>
      </c>
      <c r="G98" s="11">
        <v>1.46</v>
      </c>
      <c r="H98" s="11"/>
      <c r="I98" s="12"/>
      <c r="J98" s="11">
        <v>4</v>
      </c>
      <c r="K98" s="11"/>
      <c r="L98" s="11"/>
      <c r="M98" s="11"/>
      <c r="N98" s="11">
        <v>8.52</v>
      </c>
      <c r="O98" s="11"/>
      <c r="P98" s="11">
        <v>76</v>
      </c>
      <c r="Q98" s="11">
        <v>8.24</v>
      </c>
    </row>
    <row r="99" spans="1:17" ht="10.5" customHeight="1" x14ac:dyDescent="0.15">
      <c r="A99" s="13"/>
      <c r="B99" s="13"/>
      <c r="C99" s="38" t="s">
        <v>26</v>
      </c>
      <c r="D99" s="38"/>
      <c r="E99" s="38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 t="s">
        <v>13</v>
      </c>
      <c r="B100" s="13" t="s">
        <v>25</v>
      </c>
      <c r="C100" s="15" t="s">
        <v>24</v>
      </c>
      <c r="D100" s="15"/>
      <c r="E100" s="15"/>
      <c r="F100" s="13">
        <v>7</v>
      </c>
      <c r="G100" s="11">
        <v>0.18</v>
      </c>
      <c r="H100" s="11"/>
      <c r="I100" s="12"/>
      <c r="J100" s="11">
        <v>1.05</v>
      </c>
      <c r="K100" s="11"/>
      <c r="L100" s="11"/>
      <c r="M100" s="11"/>
      <c r="N100" s="11">
        <v>0.25</v>
      </c>
      <c r="O100" s="11"/>
      <c r="P100" s="11">
        <v>11.3</v>
      </c>
      <c r="Q100" s="11">
        <v>0.03</v>
      </c>
    </row>
    <row r="101" spans="1:17" ht="10.5" customHeight="1" x14ac:dyDescent="0.15">
      <c r="A101" s="13"/>
      <c r="B101" s="13"/>
      <c r="C101" s="14" t="s">
        <v>23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9">
        <v>2013</v>
      </c>
      <c r="B102" s="19">
        <v>341</v>
      </c>
      <c r="C102" s="21" t="s">
        <v>20</v>
      </c>
      <c r="D102" s="21"/>
      <c r="E102" s="21"/>
      <c r="F102" s="19">
        <v>60</v>
      </c>
      <c r="G102" s="17">
        <v>9.6</v>
      </c>
      <c r="H102" s="17"/>
      <c r="I102" s="18"/>
      <c r="J102" s="17">
        <v>2.89</v>
      </c>
      <c r="K102" s="17"/>
      <c r="L102" s="17"/>
      <c r="M102" s="17"/>
      <c r="N102" s="17">
        <v>1.57</v>
      </c>
      <c r="O102" s="17"/>
      <c r="P102" s="17">
        <v>71</v>
      </c>
      <c r="Q102" s="17">
        <v>0.2</v>
      </c>
    </row>
    <row r="103" spans="1:17" ht="10.5" customHeight="1" x14ac:dyDescent="0.15">
      <c r="A103" s="19"/>
      <c r="B103" s="19"/>
      <c r="C103" s="20" t="s">
        <v>19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0.5" customHeight="1" x14ac:dyDescent="0.15">
      <c r="A104" s="13">
        <v>2013</v>
      </c>
      <c r="B104" s="13">
        <v>419</v>
      </c>
      <c r="C104" s="15" t="s">
        <v>22</v>
      </c>
      <c r="D104" s="15"/>
      <c r="E104" s="15"/>
      <c r="F104" s="13">
        <v>130</v>
      </c>
      <c r="G104" s="11">
        <v>3.2</v>
      </c>
      <c r="H104" s="11"/>
      <c r="I104" s="12"/>
      <c r="J104" s="11">
        <v>5.3</v>
      </c>
      <c r="K104" s="11"/>
      <c r="L104" s="11"/>
      <c r="M104" s="11"/>
      <c r="N104" s="11">
        <v>29.3</v>
      </c>
      <c r="O104" s="11"/>
      <c r="P104" s="11">
        <v>177.3</v>
      </c>
      <c r="Q104" s="11">
        <v>0</v>
      </c>
    </row>
    <row r="105" spans="1:17" ht="10.5" customHeight="1" x14ac:dyDescent="0.15">
      <c r="A105" s="13"/>
      <c r="B105" s="13"/>
      <c r="C105" s="14" t="s">
        <v>21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0.5" customHeight="1" x14ac:dyDescent="0.15">
      <c r="A106" s="13">
        <v>2013</v>
      </c>
      <c r="B106" s="13">
        <v>444</v>
      </c>
      <c r="C106" s="15" t="s">
        <v>18</v>
      </c>
      <c r="D106" s="15"/>
      <c r="E106" s="15"/>
      <c r="F106" s="13">
        <v>50</v>
      </c>
      <c r="G106" s="11">
        <v>1.72</v>
      </c>
      <c r="H106" s="11"/>
      <c r="I106" s="12"/>
      <c r="J106" s="11">
        <v>3.5</v>
      </c>
      <c r="K106" s="11"/>
      <c r="L106" s="11"/>
      <c r="M106" s="11"/>
      <c r="N106" s="11">
        <v>4.43</v>
      </c>
      <c r="O106" s="11"/>
      <c r="P106" s="11">
        <v>55.9</v>
      </c>
      <c r="Q106" s="11">
        <v>0.33</v>
      </c>
    </row>
    <row r="107" spans="1:17" ht="10.5" customHeight="1" x14ac:dyDescent="0.15">
      <c r="A107" s="13"/>
      <c r="B107" s="13"/>
      <c r="C107" s="14" t="s">
        <v>17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16</v>
      </c>
      <c r="C108" s="15" t="s">
        <v>15</v>
      </c>
      <c r="D108" s="15"/>
      <c r="E108" s="15"/>
      <c r="F108" s="13">
        <v>25</v>
      </c>
      <c r="G108" s="11">
        <v>1.9</v>
      </c>
      <c r="H108" s="11"/>
      <c r="I108" s="12"/>
      <c r="J108" s="11">
        <v>0.2</v>
      </c>
      <c r="K108" s="11"/>
      <c r="L108" s="11"/>
      <c r="M108" s="11"/>
      <c r="N108" s="11">
        <v>12.25</v>
      </c>
      <c r="O108" s="11"/>
      <c r="P108" s="11">
        <v>58</v>
      </c>
      <c r="Q108" s="11">
        <v>0.6</v>
      </c>
    </row>
    <row r="109" spans="1:17" ht="16.5" customHeight="1" x14ac:dyDescent="0.15">
      <c r="A109" s="13"/>
      <c r="B109" s="13"/>
      <c r="C109" s="14" t="s">
        <v>14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6.5" customHeight="1" x14ac:dyDescent="0.15">
      <c r="A110" s="13" t="s">
        <v>13</v>
      </c>
      <c r="B110" s="13" t="s">
        <v>12</v>
      </c>
      <c r="C110" s="15" t="s">
        <v>11</v>
      </c>
      <c r="D110" s="15"/>
      <c r="E110" s="15"/>
      <c r="F110" s="13" t="s">
        <v>68</v>
      </c>
      <c r="G110" s="11" t="s">
        <v>67</v>
      </c>
      <c r="H110" s="11"/>
      <c r="I110" s="12"/>
      <c r="J110" s="11" t="s">
        <v>60</v>
      </c>
      <c r="K110" s="11"/>
      <c r="L110" s="11"/>
      <c r="M110" s="11"/>
      <c r="N110" s="11">
        <v>6.7</v>
      </c>
      <c r="O110" s="11"/>
      <c r="P110" s="11">
        <v>34.799999999999997</v>
      </c>
      <c r="Q110" s="11" t="s">
        <v>4</v>
      </c>
    </row>
    <row r="111" spans="1:17" ht="16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>
        <v>2013</v>
      </c>
      <c r="B112" s="13">
        <v>531</v>
      </c>
      <c r="C112" s="15" t="s">
        <v>9</v>
      </c>
      <c r="D112" s="15"/>
      <c r="E112" s="15"/>
      <c r="F112" s="13">
        <v>180</v>
      </c>
      <c r="G112" s="11">
        <v>0.27</v>
      </c>
      <c r="H112" s="11"/>
      <c r="I112" s="12"/>
      <c r="J112" s="11">
        <v>0</v>
      </c>
      <c r="K112" s="11"/>
      <c r="L112" s="11"/>
      <c r="M112" s="11"/>
      <c r="N112" s="11">
        <v>18</v>
      </c>
      <c r="O112" s="11"/>
      <c r="P112" s="11">
        <v>73</v>
      </c>
      <c r="Q112" s="11">
        <v>0.7</v>
      </c>
    </row>
    <row r="113" spans="1:17" ht="10.5" customHeight="1" x14ac:dyDescent="0.15">
      <c r="A113" s="13"/>
      <c r="B113" s="13"/>
      <c r="C113" s="14" t="s">
        <v>8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F112+F110+F108+F106+F104+F102+F100+F98+F96</f>
        <v>732</v>
      </c>
      <c r="G114" s="41">
        <f>G112+G110+G108+G106+G104+G102+G100+G98+G96</f>
        <v>21.070000000000004</v>
      </c>
      <c r="H114" s="40"/>
      <c r="I114" s="41">
        <f>J112+J110+J108+J106+J104+J102+J100+J98+J96</f>
        <v>23.2</v>
      </c>
      <c r="J114" s="51"/>
      <c r="K114" s="51"/>
      <c r="L114" s="40"/>
      <c r="M114" s="3"/>
      <c r="N114" s="41">
        <f>N112+N110+N108+N106+N104+N102+N100+N98+N96</f>
        <v>84.56</v>
      </c>
      <c r="O114" s="40"/>
      <c r="P114" s="8">
        <f>P112+P110+P108+P106+P104+P102+P100+P98+P96</f>
        <v>630.5</v>
      </c>
      <c r="Q114" s="8">
        <f>Q112+Q110+Q108+Q106+Q104+Q102+Q100+Q98+Q96</f>
        <v>12.86</v>
      </c>
    </row>
    <row r="115" spans="1:17" ht="15" customHeight="1" x14ac:dyDescent="0.15">
      <c r="A115" s="16" t="s">
        <v>7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ht="12" customHeight="1" x14ac:dyDescent="0.15">
      <c r="A116" s="13">
        <v>2013</v>
      </c>
      <c r="B116" s="13" t="s">
        <v>6</v>
      </c>
      <c r="C116" s="15" t="s">
        <v>5</v>
      </c>
      <c r="D116" s="15"/>
      <c r="E116" s="15"/>
      <c r="F116" s="13">
        <v>200</v>
      </c>
      <c r="G116" s="11" t="s">
        <v>60</v>
      </c>
      <c r="H116" s="11"/>
      <c r="I116" s="12"/>
      <c r="J116" s="11"/>
      <c r="K116" s="11"/>
      <c r="L116" s="11"/>
      <c r="M116" s="11"/>
      <c r="N116" s="11" t="s">
        <v>59</v>
      </c>
      <c r="O116" s="11"/>
      <c r="P116" s="11" t="s">
        <v>58</v>
      </c>
      <c r="Q116" s="11" t="s">
        <v>4</v>
      </c>
    </row>
    <row r="117" spans="1:17" ht="10.5" customHeight="1" x14ac:dyDescent="0.15">
      <c r="A117" s="13"/>
      <c r="B117" s="13"/>
      <c r="C117" s="14" t="s">
        <v>3</v>
      </c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2" customHeight="1" x14ac:dyDescent="0.15">
      <c r="A118" s="13">
        <v>2013</v>
      </c>
      <c r="B118" s="13">
        <v>609</v>
      </c>
      <c r="C118" s="15" t="s">
        <v>2</v>
      </c>
      <c r="D118" s="15"/>
      <c r="E118" s="15"/>
      <c r="F118" s="13">
        <v>40</v>
      </c>
      <c r="G118" s="11">
        <v>3.38</v>
      </c>
      <c r="H118" s="11"/>
      <c r="I118" s="12"/>
      <c r="J118" s="11">
        <v>4.41</v>
      </c>
      <c r="K118" s="11"/>
      <c r="L118" s="11"/>
      <c r="M118" s="11"/>
      <c r="N118" s="11">
        <v>33.5</v>
      </c>
      <c r="O118" s="11"/>
      <c r="P118" s="11">
        <v>187</v>
      </c>
      <c r="Q118" s="11">
        <v>0</v>
      </c>
    </row>
    <row r="119" spans="1:17" ht="10.5" customHeight="1" x14ac:dyDescent="0.15">
      <c r="A119" s="13"/>
      <c r="B119" s="13"/>
      <c r="C119" s="14"/>
      <c r="D119" s="14"/>
      <c r="E119" s="14"/>
      <c r="F119" s="13"/>
      <c r="G119" s="11"/>
      <c r="H119" s="11"/>
      <c r="I119" s="12"/>
      <c r="J119" s="11"/>
      <c r="K119" s="11"/>
      <c r="L119" s="11"/>
      <c r="M119" s="11"/>
      <c r="N119" s="11"/>
      <c r="O119" s="11"/>
      <c r="P119" s="11"/>
      <c r="Q119" s="11"/>
    </row>
    <row r="120" spans="1:17" ht="13" x14ac:dyDescent="0.15">
      <c r="A120" s="10" t="s">
        <v>1</v>
      </c>
      <c r="B120" s="10"/>
      <c r="C120" s="10"/>
      <c r="D120" s="10"/>
      <c r="E120" s="10"/>
      <c r="F120" s="9">
        <f>F118+F116</f>
        <v>240</v>
      </c>
      <c r="G120" s="2">
        <f>G118+G116</f>
        <v>3.58</v>
      </c>
      <c r="H120" s="2"/>
      <c r="I120" s="2">
        <f>J118+J116</f>
        <v>4.41</v>
      </c>
      <c r="J120" s="2"/>
      <c r="K120" s="2"/>
      <c r="L120" s="2"/>
      <c r="M120" s="3"/>
      <c r="N120" s="2">
        <f>N118+N116</f>
        <v>43.7</v>
      </c>
      <c r="O120" s="2"/>
      <c r="P120" s="8">
        <f>P118+P116</f>
        <v>229</v>
      </c>
      <c r="Q120" s="8">
        <f>Q118+Q116</f>
        <v>0</v>
      </c>
    </row>
    <row r="121" spans="1:17" ht="13" x14ac:dyDescent="0.15">
      <c r="A121" s="50" t="s">
        <v>66</v>
      </c>
      <c r="B121" s="49"/>
      <c r="C121" s="48"/>
      <c r="D121" s="48"/>
      <c r="E121" s="47"/>
      <c r="F121" s="9">
        <f>F120+F114+F94+F90</f>
        <v>1502</v>
      </c>
      <c r="G121" s="2">
        <f>G120+G114+G94+G90</f>
        <v>37.910000000000011</v>
      </c>
      <c r="H121" s="2"/>
      <c r="I121" s="2">
        <f>I120+I114+I94+I90</f>
        <v>43.55</v>
      </c>
      <c r="J121" s="2"/>
      <c r="K121" s="2"/>
      <c r="L121" s="2"/>
      <c r="M121" s="3"/>
      <c r="N121" s="2">
        <f>N120+N114+N94+N90</f>
        <v>204.89999999999998</v>
      </c>
      <c r="O121" s="2"/>
      <c r="P121" s="8">
        <f>P120+P114+P94+P90</f>
        <v>1363</v>
      </c>
      <c r="Q121" s="8">
        <f>Q114+Q94+Q90</f>
        <v>57.4</v>
      </c>
    </row>
    <row r="123" spans="1:17" ht="23" x14ac:dyDescent="0.15">
      <c r="E123" s="46" t="s">
        <v>57</v>
      </c>
      <c r="F123" s="46"/>
      <c r="G123" s="46"/>
    </row>
    <row r="124" spans="1:17" ht="16" x14ac:dyDescent="0.15">
      <c r="D124" s="45">
        <f>D7</f>
        <v>46099</v>
      </c>
      <c r="E124" s="45"/>
      <c r="F124" s="45"/>
      <c r="G124" s="45"/>
      <c r="H124" s="45"/>
      <c r="I124" s="45"/>
      <c r="J124" s="45"/>
    </row>
    <row r="126" spans="1:17" ht="18" x14ac:dyDescent="0.15">
      <c r="B126" s="44" t="s">
        <v>65</v>
      </c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</row>
    <row r="128" spans="1:17" ht="12" x14ac:dyDescent="0.15">
      <c r="A128" s="43" t="s">
        <v>55</v>
      </c>
      <c r="B128" s="43" t="s">
        <v>54</v>
      </c>
      <c r="C128" s="43" t="s">
        <v>53</v>
      </c>
      <c r="D128" s="43"/>
      <c r="E128" s="43"/>
      <c r="F128" s="43" t="s">
        <v>52</v>
      </c>
      <c r="G128" s="43" t="s">
        <v>51</v>
      </c>
      <c r="H128" s="43"/>
      <c r="I128" s="43"/>
      <c r="J128" s="43"/>
      <c r="K128" s="43"/>
      <c r="L128" s="43"/>
      <c r="M128" s="43"/>
      <c r="N128" s="43"/>
      <c r="O128" s="43" t="s">
        <v>50</v>
      </c>
      <c r="P128" s="43"/>
      <c r="Q128" s="43" t="s">
        <v>49</v>
      </c>
    </row>
    <row r="129" spans="1:17" ht="12" x14ac:dyDescent="0.15">
      <c r="A129" s="43"/>
      <c r="B129" s="43"/>
      <c r="C129" s="43"/>
      <c r="D129" s="43"/>
      <c r="E129" s="43"/>
      <c r="F129" s="43"/>
      <c r="G129" s="43" t="s">
        <v>48</v>
      </c>
      <c r="H129" s="43"/>
      <c r="I129" s="43" t="s">
        <v>47</v>
      </c>
      <c r="J129" s="43"/>
      <c r="K129" s="43"/>
      <c r="L129" s="43"/>
      <c r="M129" s="43" t="s">
        <v>46</v>
      </c>
      <c r="N129" s="43"/>
      <c r="O129" s="43"/>
      <c r="P129" s="43"/>
      <c r="Q129" s="43"/>
    </row>
    <row r="130" spans="1:17" ht="14" x14ac:dyDescent="0.15">
      <c r="A130" s="16" t="s">
        <v>45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270</v>
      </c>
      <c r="C131" s="15" t="s">
        <v>44</v>
      </c>
      <c r="D131" s="15"/>
      <c r="E131" s="15"/>
      <c r="F131" s="13">
        <v>150</v>
      </c>
      <c r="G131" s="11">
        <v>5.55</v>
      </c>
      <c r="H131" s="11"/>
      <c r="I131" s="12"/>
      <c r="J131" s="11">
        <v>5.61</v>
      </c>
      <c r="K131" s="11"/>
      <c r="L131" s="11"/>
      <c r="M131" s="11"/>
      <c r="N131" s="11">
        <v>27.38</v>
      </c>
      <c r="O131" s="11"/>
      <c r="P131" s="11">
        <v>182.3</v>
      </c>
      <c r="Q131" s="11">
        <v>1.02</v>
      </c>
    </row>
    <row r="132" spans="1:17" ht="10.5" customHeight="1" x14ac:dyDescent="0.15">
      <c r="A132" s="13"/>
      <c r="B132" s="13"/>
      <c r="C132" s="42" t="s">
        <v>43</v>
      </c>
      <c r="D132" s="42"/>
      <c r="E132" s="42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 t="s">
        <v>42</v>
      </c>
      <c r="C133" s="15" t="s">
        <v>41</v>
      </c>
      <c r="D133" s="15"/>
      <c r="E133" s="15"/>
      <c r="F133" s="13">
        <v>20</v>
      </c>
      <c r="G133" s="11">
        <v>1.5</v>
      </c>
      <c r="H133" s="11"/>
      <c r="I133" s="12"/>
      <c r="J133" s="11">
        <v>0.5</v>
      </c>
      <c r="K133" s="11"/>
      <c r="L133" s="11"/>
      <c r="M133" s="11"/>
      <c r="N133" s="11">
        <v>10.3</v>
      </c>
      <c r="O133" s="11"/>
      <c r="P133" s="11">
        <v>52</v>
      </c>
      <c r="Q133" s="11" t="s">
        <v>4</v>
      </c>
    </row>
    <row r="134" spans="1:17" x14ac:dyDescent="0.15">
      <c r="A134" s="13"/>
      <c r="B134" s="13"/>
      <c r="C134" s="14" t="s">
        <v>40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39</v>
      </c>
      <c r="C135" s="15" t="s">
        <v>38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4</v>
      </c>
    </row>
    <row r="136" spans="1:17" x14ac:dyDescent="0.15">
      <c r="A136" s="13"/>
      <c r="B136" s="13"/>
      <c r="C136" s="14" t="s">
        <v>37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x14ac:dyDescent="0.15">
      <c r="A137" s="13" t="s">
        <v>13</v>
      </c>
      <c r="B137" s="13">
        <v>106</v>
      </c>
      <c r="C137" s="15" t="s">
        <v>36</v>
      </c>
      <c r="D137" s="15"/>
      <c r="E137" s="15"/>
      <c r="F137" s="13">
        <v>7</v>
      </c>
      <c r="G137" s="11">
        <v>1.79</v>
      </c>
      <c r="H137" s="11"/>
      <c r="I137" s="12"/>
      <c r="J137" s="11">
        <v>1.83</v>
      </c>
      <c r="K137" s="11"/>
      <c r="L137" s="11"/>
      <c r="M137" s="11"/>
      <c r="N137" s="11">
        <v>0</v>
      </c>
      <c r="O137" s="11"/>
      <c r="P137" s="11">
        <v>24</v>
      </c>
      <c r="Q137" s="11">
        <v>4.9000000000000002E-2</v>
      </c>
    </row>
    <row r="138" spans="1:17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customHeight="1" x14ac:dyDescent="0.15">
      <c r="A139" s="13">
        <v>2013</v>
      </c>
      <c r="B139" s="13">
        <v>507</v>
      </c>
      <c r="C139" s="15" t="s">
        <v>35</v>
      </c>
      <c r="D139" s="15"/>
      <c r="E139" s="15"/>
      <c r="F139" s="13">
        <v>180</v>
      </c>
      <c r="G139" s="11">
        <v>1.3</v>
      </c>
      <c r="H139" s="11"/>
      <c r="I139" s="12"/>
      <c r="J139" s="11">
        <v>1.2</v>
      </c>
      <c r="K139" s="11"/>
      <c r="L139" s="11"/>
      <c r="M139" s="11"/>
      <c r="N139" s="11">
        <v>15.7</v>
      </c>
      <c r="O139" s="11"/>
      <c r="P139" s="11">
        <v>78.3</v>
      </c>
      <c r="Q139" s="11">
        <v>1.2</v>
      </c>
    </row>
    <row r="140" spans="1:17" ht="10.5" customHeight="1" x14ac:dyDescent="0.15">
      <c r="A140" s="13"/>
      <c r="B140" s="13"/>
      <c r="C140" s="14" t="s">
        <v>34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3" x14ac:dyDescent="0.15">
      <c r="A141" s="10" t="s">
        <v>1</v>
      </c>
      <c r="B141" s="10"/>
      <c r="C141" s="10"/>
      <c r="D141" s="10"/>
      <c r="E141" s="10"/>
      <c r="F141" s="9">
        <f>F139+F137+F135+F133+F131</f>
        <v>360</v>
      </c>
      <c r="G141" s="2">
        <f>G139+G137+G135+G133+G131</f>
        <v>10.16</v>
      </c>
      <c r="H141" s="2"/>
      <c r="I141" s="2">
        <f>J139+J137+J135+J133+J131</f>
        <v>11.620000000000001</v>
      </c>
      <c r="J141" s="2"/>
      <c r="K141" s="2"/>
      <c r="L141" s="2"/>
      <c r="M141" s="3"/>
      <c r="N141" s="41">
        <f>N139+N137+N135+N133+N131</f>
        <v>53.4</v>
      </c>
      <c r="O141" s="40"/>
      <c r="P141" s="8">
        <f>P139+P137+P135+P133+P131</f>
        <v>359</v>
      </c>
      <c r="Q141" s="8">
        <f>Q139+Q137+Q135+Q133+Q131</f>
        <v>2.2690000000000001</v>
      </c>
    </row>
    <row r="142" spans="1:17" ht="14" x14ac:dyDescent="0.15">
      <c r="A142" s="16" t="s">
        <v>33</v>
      </c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ht="12" customHeight="1" x14ac:dyDescent="0.15">
      <c r="A143" s="13" t="s">
        <v>13</v>
      </c>
      <c r="B143" s="13">
        <v>538</v>
      </c>
      <c r="C143" s="15" t="s">
        <v>32</v>
      </c>
      <c r="D143" s="15"/>
      <c r="E143" s="15"/>
      <c r="F143" s="13">
        <v>100</v>
      </c>
      <c r="G143" s="11">
        <v>0.35</v>
      </c>
      <c r="H143" s="11"/>
      <c r="I143" s="12"/>
      <c r="J143" s="11">
        <v>0.15</v>
      </c>
      <c r="K143" s="11"/>
      <c r="L143" s="11"/>
      <c r="M143" s="11"/>
      <c r="N143" s="11">
        <v>11.4</v>
      </c>
      <c r="O143" s="11"/>
      <c r="P143" s="39">
        <v>48.3</v>
      </c>
      <c r="Q143" s="39">
        <v>35</v>
      </c>
    </row>
    <row r="144" spans="1:17" ht="10.5" customHeight="1" x14ac:dyDescent="0.15">
      <c r="A144" s="13"/>
      <c r="B144" s="13"/>
      <c r="C144" s="14" t="s">
        <v>31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39"/>
      <c r="Q144" s="39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F143</f>
        <v>100</v>
      </c>
      <c r="G145" s="2">
        <f>G143</f>
        <v>0.35</v>
      </c>
      <c r="H145" s="2"/>
      <c r="I145" s="2">
        <f>J143</f>
        <v>0.15</v>
      </c>
      <c r="J145" s="2"/>
      <c r="K145" s="2"/>
      <c r="L145" s="2"/>
      <c r="M145" s="3"/>
      <c r="N145" s="2">
        <f>N143</f>
        <v>11.4</v>
      </c>
      <c r="O145" s="2"/>
      <c r="P145" s="1">
        <f>P143</f>
        <v>48.3</v>
      </c>
      <c r="Q145" s="1">
        <f>Q143</f>
        <v>35</v>
      </c>
    </row>
    <row r="146" spans="1:17" ht="14" x14ac:dyDescent="0.15">
      <c r="A146" s="16" t="s">
        <v>30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customHeight="1" x14ac:dyDescent="0.15">
      <c r="A147" s="13">
        <v>2013</v>
      </c>
      <c r="B147" s="13">
        <v>27</v>
      </c>
      <c r="C147" s="15" t="s">
        <v>29</v>
      </c>
      <c r="D147" s="15"/>
      <c r="E147" s="15"/>
      <c r="F147" s="13">
        <v>45</v>
      </c>
      <c r="G147" s="11">
        <v>0.86</v>
      </c>
      <c r="H147" s="11"/>
      <c r="I147" s="12"/>
      <c r="J147" s="11">
        <v>4.55</v>
      </c>
      <c r="K147" s="11"/>
      <c r="L147" s="11"/>
      <c r="M147" s="11"/>
      <c r="N147" s="11">
        <v>2.66</v>
      </c>
      <c r="O147" s="11"/>
      <c r="P147" s="11">
        <v>54.9</v>
      </c>
      <c r="Q147" s="11">
        <v>2.0699999999999998</v>
      </c>
    </row>
    <row r="148" spans="1:17" ht="10.5" customHeight="1" x14ac:dyDescent="0.15">
      <c r="A148" s="13"/>
      <c r="B148" s="13"/>
      <c r="C148" s="14" t="s">
        <v>28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 t="s">
        <v>13</v>
      </c>
      <c r="B149" s="13">
        <v>133</v>
      </c>
      <c r="C149" s="15" t="s">
        <v>27</v>
      </c>
      <c r="D149" s="15"/>
      <c r="E149" s="15"/>
      <c r="F149" s="13">
        <v>150</v>
      </c>
      <c r="G149" s="11">
        <v>1.1000000000000001</v>
      </c>
      <c r="H149" s="11"/>
      <c r="I149" s="12"/>
      <c r="J149" s="11">
        <v>3</v>
      </c>
      <c r="K149" s="11"/>
      <c r="L149" s="11"/>
      <c r="M149" s="11"/>
      <c r="N149" s="11">
        <v>6.39</v>
      </c>
      <c r="O149" s="11"/>
      <c r="P149" s="11">
        <v>57</v>
      </c>
      <c r="Q149" s="11">
        <v>6.18</v>
      </c>
    </row>
    <row r="150" spans="1:17" ht="18" customHeight="1" x14ac:dyDescent="0.15">
      <c r="A150" s="13"/>
      <c r="B150" s="13"/>
      <c r="C150" s="38" t="s">
        <v>26</v>
      </c>
      <c r="D150" s="38"/>
      <c r="E150" s="38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8" customHeight="1" x14ac:dyDescent="0.15">
      <c r="A151" s="34" t="s">
        <v>13</v>
      </c>
      <c r="B151" s="34" t="s">
        <v>25</v>
      </c>
      <c r="C151" s="37" t="s">
        <v>24</v>
      </c>
      <c r="D151" s="36"/>
      <c r="E151" s="35"/>
      <c r="F151" s="34">
        <v>6</v>
      </c>
      <c r="G151" s="32">
        <v>0.16</v>
      </c>
      <c r="H151" s="31"/>
      <c r="I151" s="26"/>
      <c r="J151" s="32">
        <v>0.9</v>
      </c>
      <c r="K151" s="33"/>
      <c r="L151" s="33"/>
      <c r="M151" s="31"/>
      <c r="N151" s="32">
        <v>0.22</v>
      </c>
      <c r="O151" s="31"/>
      <c r="P151" s="30">
        <v>9.7200000000000006</v>
      </c>
      <c r="Q151" s="30">
        <v>0.02</v>
      </c>
    </row>
    <row r="152" spans="1:17" ht="18" customHeight="1" x14ac:dyDescent="0.15">
      <c r="A152" s="27"/>
      <c r="B152" s="27"/>
      <c r="C152" s="29" t="s">
        <v>23</v>
      </c>
      <c r="D152" s="14"/>
      <c r="E152" s="28"/>
      <c r="F152" s="27"/>
      <c r="G152" s="24"/>
      <c r="H152" s="23"/>
      <c r="I152" s="26"/>
      <c r="J152" s="24"/>
      <c r="K152" s="25"/>
      <c r="L152" s="25"/>
      <c r="M152" s="23"/>
      <c r="N152" s="24"/>
      <c r="O152" s="23"/>
      <c r="P152" s="22"/>
      <c r="Q152" s="22"/>
    </row>
    <row r="153" spans="1:17" ht="18" customHeight="1" x14ac:dyDescent="0.15">
      <c r="A153" s="13">
        <v>2013</v>
      </c>
      <c r="B153" s="13">
        <v>419</v>
      </c>
      <c r="C153" s="15" t="s">
        <v>22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8" customHeight="1" x14ac:dyDescent="0.15">
      <c r="A154" s="13"/>
      <c r="B154" s="13"/>
      <c r="C154" s="14" t="s">
        <v>21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9">
        <v>2013</v>
      </c>
      <c r="B155" s="19">
        <v>341</v>
      </c>
      <c r="C155" s="21" t="s">
        <v>20</v>
      </c>
      <c r="D155" s="21"/>
      <c r="E155" s="21"/>
      <c r="F155" s="19">
        <v>60</v>
      </c>
      <c r="G155" s="17">
        <v>9.6</v>
      </c>
      <c r="H155" s="17"/>
      <c r="I155" s="18"/>
      <c r="J155" s="17">
        <v>2.89</v>
      </c>
      <c r="K155" s="17"/>
      <c r="L155" s="17"/>
      <c r="M155" s="17"/>
      <c r="N155" s="17">
        <v>1.57</v>
      </c>
      <c r="O155" s="17"/>
      <c r="P155" s="17">
        <v>71</v>
      </c>
      <c r="Q155" s="17">
        <v>0.24</v>
      </c>
    </row>
    <row r="156" spans="1:17" ht="10.5" customHeight="1" x14ac:dyDescent="0.15">
      <c r="A156" s="19"/>
      <c r="B156" s="19"/>
      <c r="C156" s="20" t="s">
        <v>19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0.5" customHeight="1" x14ac:dyDescent="0.15">
      <c r="A157" s="13">
        <v>2013</v>
      </c>
      <c r="B157" s="13">
        <v>444</v>
      </c>
      <c r="C157" s="15" t="s">
        <v>18</v>
      </c>
      <c r="D157" s="15"/>
      <c r="E157" s="15"/>
      <c r="F157" s="13">
        <v>40</v>
      </c>
      <c r="G157" s="11">
        <v>1.37</v>
      </c>
      <c r="H157" s="11"/>
      <c r="I157" s="12"/>
      <c r="J157" s="11">
        <v>28</v>
      </c>
      <c r="K157" s="11"/>
      <c r="L157" s="11"/>
      <c r="M157" s="11"/>
      <c r="N157" s="11">
        <v>3.54</v>
      </c>
      <c r="O157" s="11"/>
      <c r="P157" s="11">
        <v>44.68</v>
      </c>
      <c r="Q157" s="11">
        <v>0.2</v>
      </c>
    </row>
    <row r="158" spans="1:17" ht="10.5" customHeight="1" x14ac:dyDescent="0.15">
      <c r="A158" s="13"/>
      <c r="B158" s="13"/>
      <c r="C158" s="14" t="s">
        <v>17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16</v>
      </c>
      <c r="C159" s="15" t="s">
        <v>15</v>
      </c>
      <c r="D159" s="15"/>
      <c r="E159" s="15"/>
      <c r="F159" s="13">
        <v>20</v>
      </c>
      <c r="G159" s="11">
        <v>1.5</v>
      </c>
      <c r="H159" s="11"/>
      <c r="I159" s="12"/>
      <c r="J159" s="11">
        <v>0.16</v>
      </c>
      <c r="K159" s="11"/>
      <c r="L159" s="11"/>
      <c r="M159" s="11"/>
      <c r="N159" s="11">
        <v>9.83</v>
      </c>
      <c r="O159" s="11"/>
      <c r="P159" s="11">
        <v>46.6</v>
      </c>
      <c r="Q159" s="11" t="s">
        <v>4</v>
      </c>
    </row>
    <row r="160" spans="1:17" x14ac:dyDescent="0.15">
      <c r="A160" s="13"/>
      <c r="B160" s="13"/>
      <c r="C160" s="14" t="s">
        <v>14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12</v>
      </c>
      <c r="C161" s="15" t="s">
        <v>11</v>
      </c>
      <c r="D161" s="15"/>
      <c r="E161" s="15"/>
      <c r="F161" s="13">
        <v>10</v>
      </c>
      <c r="G161" s="11">
        <v>0.66</v>
      </c>
      <c r="H161" s="11"/>
      <c r="I161" s="12"/>
      <c r="J161" s="11">
        <v>0.1</v>
      </c>
      <c r="K161" s="11"/>
      <c r="L161" s="11"/>
      <c r="M161" s="11"/>
      <c r="N161" s="11">
        <v>3.3</v>
      </c>
      <c r="O161" s="11"/>
      <c r="P161" s="11">
        <v>17.100000000000001</v>
      </c>
      <c r="Q161" s="11" t="s">
        <v>4</v>
      </c>
    </row>
    <row r="162" spans="1:17" x14ac:dyDescent="0.15">
      <c r="A162" s="13"/>
      <c r="B162" s="13"/>
      <c r="C162" s="14" t="s">
        <v>10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>
        <v>531</v>
      </c>
      <c r="C163" s="15" t="s">
        <v>9</v>
      </c>
      <c r="D163" s="15"/>
      <c r="E163" s="15"/>
      <c r="F163" s="13">
        <v>150</v>
      </c>
      <c r="G163" s="11">
        <v>0.2</v>
      </c>
      <c r="H163" s="11"/>
      <c r="I163" s="12"/>
      <c r="J163" s="11">
        <v>0</v>
      </c>
      <c r="K163" s="11"/>
      <c r="L163" s="11"/>
      <c r="M163" s="11"/>
      <c r="N163" s="11">
        <v>15</v>
      </c>
      <c r="O163" s="11"/>
      <c r="P163" s="11">
        <v>60.8</v>
      </c>
      <c r="Q163" s="11">
        <v>0.6</v>
      </c>
    </row>
    <row r="164" spans="1:17" ht="10.5" customHeight="1" x14ac:dyDescent="0.15">
      <c r="A164" s="13"/>
      <c r="B164" s="13"/>
      <c r="C164" s="14" t="s">
        <v>8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F163+F161+F159+F157+F155+F153+F151+F149+F147</f>
        <v>581</v>
      </c>
      <c r="G165" s="2">
        <f>G163+G161+G159+G157+G155+G153+G151+G149+G147</f>
        <v>17.91</v>
      </c>
      <c r="H165" s="2"/>
      <c r="I165" s="2">
        <f>J163+J161+J159+J157+J155+J153+J151+J149+J147</f>
        <v>43.65</v>
      </c>
      <c r="J165" s="2"/>
      <c r="K165" s="2"/>
      <c r="L165" s="2"/>
      <c r="M165" s="3"/>
      <c r="N165" s="2">
        <f>N163+N161+N159+N157+N155+N153+N151+N149+N147</f>
        <v>65.05</v>
      </c>
      <c r="O165" s="2"/>
      <c r="P165" s="8">
        <f>P163+P161+P159+P157+P155+P153+P151+P149+P147</f>
        <v>498.20000000000005</v>
      </c>
      <c r="Q165" s="8">
        <f>Q163+Q161+Q159+Q157+Q155+Q153+Q151+Q149+Q147</f>
        <v>9.31</v>
      </c>
    </row>
    <row r="166" spans="1:17" ht="14" x14ac:dyDescent="0.15">
      <c r="A166" s="16" t="s">
        <v>7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ht="12" customHeight="1" x14ac:dyDescent="0.15">
      <c r="A167" s="13">
        <v>2013</v>
      </c>
      <c r="B167" s="13" t="s">
        <v>6</v>
      </c>
      <c r="C167" s="15" t="s">
        <v>5</v>
      </c>
      <c r="D167" s="15"/>
      <c r="E167" s="15"/>
      <c r="F167" s="13">
        <v>180</v>
      </c>
      <c r="G167" s="11">
        <v>0.09</v>
      </c>
      <c r="H167" s="11"/>
      <c r="I167" s="12"/>
      <c r="J167" s="11">
        <v>0</v>
      </c>
      <c r="K167" s="11"/>
      <c r="L167" s="11"/>
      <c r="M167" s="11"/>
      <c r="N167" s="11">
        <v>13.5</v>
      </c>
      <c r="O167" s="11"/>
      <c r="P167" s="11">
        <v>54</v>
      </c>
      <c r="Q167" s="11" t="s">
        <v>4</v>
      </c>
    </row>
    <row r="168" spans="1:17" ht="10.5" customHeight="1" x14ac:dyDescent="0.15">
      <c r="A168" s="13"/>
      <c r="B168" s="13"/>
      <c r="C168" s="14" t="s">
        <v>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>
        <v>609</v>
      </c>
      <c r="C169" s="15" t="s">
        <v>2</v>
      </c>
      <c r="D169" s="15"/>
      <c r="E169" s="15"/>
      <c r="F169" s="13">
        <v>30</v>
      </c>
      <c r="G169" s="11">
        <v>2.4</v>
      </c>
      <c r="H169" s="11"/>
      <c r="I169" s="12"/>
      <c r="J169" s="11">
        <v>4.8</v>
      </c>
      <c r="K169" s="11"/>
      <c r="L169" s="11"/>
      <c r="M169" s="11"/>
      <c r="N169" s="11">
        <v>19.8</v>
      </c>
      <c r="O169" s="11"/>
      <c r="P169" s="11">
        <v>132</v>
      </c>
      <c r="Q169" s="11">
        <v>0</v>
      </c>
    </row>
    <row r="170" spans="1:17" ht="10.5" customHeight="1" x14ac:dyDescent="0.15">
      <c r="A170" s="13"/>
      <c r="B170" s="13"/>
      <c r="C170" s="14"/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</f>
        <v>210</v>
      </c>
      <c r="G171" s="2">
        <f>G169+G167</f>
        <v>2.4899999999999998</v>
      </c>
      <c r="H171" s="2"/>
      <c r="I171" s="2">
        <f>J169+J167</f>
        <v>4.8</v>
      </c>
      <c r="J171" s="2"/>
      <c r="K171" s="2"/>
      <c r="L171" s="2"/>
      <c r="M171" s="3"/>
      <c r="N171" s="2">
        <f>N169+N167</f>
        <v>33.299999999999997</v>
      </c>
      <c r="O171" s="2"/>
      <c r="P171" s="8">
        <f>P169+P167</f>
        <v>186</v>
      </c>
      <c r="Q171" s="8">
        <f>Q169+Q167</f>
        <v>0</v>
      </c>
    </row>
    <row r="172" spans="1:17" ht="14" x14ac:dyDescent="0.15">
      <c r="A172" s="16" t="s">
        <v>64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pans="1:17" ht="12" customHeight="1" x14ac:dyDescent="0.15">
      <c r="A173" s="34" t="s">
        <v>13</v>
      </c>
      <c r="B173" s="13">
        <v>297</v>
      </c>
      <c r="C173" s="15" t="s">
        <v>63</v>
      </c>
      <c r="D173" s="15"/>
      <c r="E173" s="15"/>
      <c r="F173" s="13">
        <v>100</v>
      </c>
      <c r="G173" s="11">
        <v>7.34</v>
      </c>
      <c r="H173" s="11"/>
      <c r="I173" s="12"/>
      <c r="J173" s="11">
        <v>2.17</v>
      </c>
      <c r="K173" s="11"/>
      <c r="L173" s="11"/>
      <c r="M173" s="11"/>
      <c r="N173" s="11">
        <v>3.73</v>
      </c>
      <c r="O173" s="11"/>
      <c r="P173" s="11">
        <v>63.81</v>
      </c>
      <c r="Q173" s="11">
        <v>0.6</v>
      </c>
    </row>
    <row r="174" spans="1:17" ht="10.5" customHeight="1" x14ac:dyDescent="0.15">
      <c r="A174" s="27"/>
      <c r="B174" s="13"/>
      <c r="C174" s="14" t="s">
        <v>62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0.5" customHeight="1" x14ac:dyDescent="0.15">
      <c r="A175" s="13">
        <v>2013</v>
      </c>
      <c r="B175" s="13">
        <v>121</v>
      </c>
      <c r="C175" s="15" t="s">
        <v>61</v>
      </c>
      <c r="D175" s="15"/>
      <c r="E175" s="15"/>
      <c r="F175" s="13">
        <v>30</v>
      </c>
      <c r="G175" s="11">
        <v>0.56999999999999995</v>
      </c>
      <c r="H175" s="11"/>
      <c r="I175" s="12"/>
      <c r="J175" s="11">
        <v>2</v>
      </c>
      <c r="K175" s="11"/>
      <c r="L175" s="11"/>
      <c r="M175" s="11"/>
      <c r="N175" s="11">
        <v>2.31</v>
      </c>
      <c r="O175" s="11"/>
      <c r="P175" s="11">
        <v>35.700000000000003</v>
      </c>
      <c r="Q175" s="11">
        <v>1.1399999999999999</v>
      </c>
    </row>
    <row r="176" spans="1:17" ht="10.5" customHeight="1" x14ac:dyDescent="0.15">
      <c r="A176" s="13"/>
      <c r="B176" s="13"/>
      <c r="C176" s="14"/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2" x14ac:dyDescent="0.15">
      <c r="A177" s="13" t="s">
        <v>13</v>
      </c>
      <c r="B177" s="13" t="s">
        <v>42</v>
      </c>
      <c r="C177" s="15" t="s">
        <v>41</v>
      </c>
      <c r="D177" s="15"/>
      <c r="E177" s="15"/>
      <c r="F177" s="13">
        <v>25</v>
      </c>
      <c r="G177" s="11">
        <v>1.88</v>
      </c>
      <c r="H177" s="11"/>
      <c r="I177" s="12"/>
      <c r="J177" s="11">
        <v>0.73</v>
      </c>
      <c r="K177" s="11"/>
      <c r="L177" s="11"/>
      <c r="M177" s="11"/>
      <c r="N177" s="11">
        <v>12.85</v>
      </c>
      <c r="O177" s="11"/>
      <c r="P177" s="11">
        <v>65.5</v>
      </c>
      <c r="Q177" s="11" t="s">
        <v>4</v>
      </c>
    </row>
    <row r="178" spans="1:17" x14ac:dyDescent="0.15">
      <c r="A178" s="13"/>
      <c r="B178" s="13"/>
      <c r="C178" s="14" t="s">
        <v>40</v>
      </c>
      <c r="D178" s="14"/>
      <c r="E178" s="14"/>
      <c r="F178" s="13"/>
      <c r="G178" s="11"/>
      <c r="H178" s="11"/>
      <c r="I178" s="12"/>
      <c r="J178" s="11"/>
      <c r="K178" s="11"/>
      <c r="L178" s="11"/>
      <c r="M178" s="11"/>
      <c r="N178" s="11"/>
      <c r="O178" s="11"/>
      <c r="P178" s="11"/>
      <c r="Q178" s="11"/>
    </row>
    <row r="179" spans="1:17" ht="12" customHeight="1" x14ac:dyDescent="0.15">
      <c r="A179" s="13">
        <v>2013</v>
      </c>
      <c r="B179" s="13" t="s">
        <v>6</v>
      </c>
      <c r="C179" s="15" t="s">
        <v>5</v>
      </c>
      <c r="D179" s="15"/>
      <c r="E179" s="15"/>
      <c r="F179" s="13">
        <v>200</v>
      </c>
      <c r="G179" s="11" t="s">
        <v>60</v>
      </c>
      <c r="H179" s="11"/>
      <c r="I179" s="12"/>
      <c r="J179" s="11"/>
      <c r="K179" s="11"/>
      <c r="L179" s="11"/>
      <c r="M179" s="11"/>
      <c r="N179" s="11" t="s">
        <v>59</v>
      </c>
      <c r="O179" s="11"/>
      <c r="P179" s="11" t="s">
        <v>58</v>
      </c>
      <c r="Q179" s="11" t="s">
        <v>4</v>
      </c>
    </row>
    <row r="180" spans="1:17" ht="10.5" customHeight="1" x14ac:dyDescent="0.15">
      <c r="A180" s="13"/>
      <c r="B180" s="13"/>
      <c r="C180" s="14" t="s">
        <v>3</v>
      </c>
      <c r="D180" s="14"/>
      <c r="E180" s="14"/>
      <c r="F180" s="13"/>
      <c r="G180" s="11"/>
      <c r="H180" s="11"/>
      <c r="I180" s="12"/>
      <c r="J180" s="11"/>
      <c r="K180" s="11"/>
      <c r="L180" s="11"/>
      <c r="M180" s="11"/>
      <c r="N180" s="11"/>
      <c r="O180" s="11"/>
      <c r="P180" s="11"/>
      <c r="Q180" s="11"/>
    </row>
    <row r="181" spans="1:17" ht="13" x14ac:dyDescent="0.15">
      <c r="A181" s="10" t="s">
        <v>1</v>
      </c>
      <c r="B181" s="10"/>
      <c r="C181" s="10"/>
      <c r="D181" s="10"/>
      <c r="E181" s="10"/>
      <c r="F181" s="9">
        <f>F179+F177+F175+F173</f>
        <v>355</v>
      </c>
      <c r="G181" s="2">
        <f>G179+G177+G175+G173</f>
        <v>9.99</v>
      </c>
      <c r="H181" s="2"/>
      <c r="I181" s="2">
        <f>J179+J177+J175+J173</f>
        <v>4.9000000000000004</v>
      </c>
      <c r="J181" s="2"/>
      <c r="K181" s="2"/>
      <c r="L181" s="2"/>
      <c r="M181" s="3"/>
      <c r="N181" s="2">
        <f>N179+N177+N175+N173</f>
        <v>29.089999999999996</v>
      </c>
      <c r="O181" s="2"/>
      <c r="P181" s="8">
        <f>P179+P177+P175+P173</f>
        <v>207.01</v>
      </c>
      <c r="Q181" s="8">
        <f>Q228+Q177+Q173</f>
        <v>0.6</v>
      </c>
    </row>
    <row r="182" spans="1:17" ht="13" x14ac:dyDescent="0.15">
      <c r="A182" s="7" t="s">
        <v>0</v>
      </c>
      <c r="B182" s="6"/>
      <c r="C182" s="6"/>
      <c r="D182" s="6"/>
      <c r="E182" s="5"/>
      <c r="F182" s="4">
        <f>F181+F171+F165+F145+F141</f>
        <v>1606</v>
      </c>
      <c r="G182" s="2">
        <f>G181+G171+G165+G145+G141</f>
        <v>40.900000000000006</v>
      </c>
      <c r="H182" s="2"/>
      <c r="I182" s="2">
        <f>I181+I171+I165+I145+I141</f>
        <v>65.11999999999999</v>
      </c>
      <c r="J182" s="2"/>
      <c r="K182" s="2"/>
      <c r="L182" s="2"/>
      <c r="M182" s="3"/>
      <c r="N182" s="2">
        <f>N181+N171+N165+N145+N141</f>
        <v>192.24</v>
      </c>
      <c r="O182" s="2"/>
      <c r="P182" s="1">
        <f>P181+P171+P165+P145+P141</f>
        <v>1298.51</v>
      </c>
      <c r="Q182" s="1">
        <f>Q181+Q171+Q165+Q145+Q141</f>
        <v>47.178999999999995</v>
      </c>
    </row>
    <row r="184" spans="1:17" ht="23" x14ac:dyDescent="0.15">
      <c r="E184" s="46" t="s">
        <v>57</v>
      </c>
      <c r="F184" s="46"/>
      <c r="G184" s="46"/>
    </row>
    <row r="185" spans="1:17" ht="16" x14ac:dyDescent="0.15">
      <c r="D185" s="45">
        <f>D7</f>
        <v>46099</v>
      </c>
      <c r="E185" s="45"/>
      <c r="F185" s="45"/>
      <c r="G185" s="45"/>
      <c r="H185" s="45"/>
      <c r="I185" s="45"/>
      <c r="J185" s="45"/>
    </row>
    <row r="187" spans="1:17" ht="18" x14ac:dyDescent="0.15">
      <c r="B187" s="44" t="s">
        <v>56</v>
      </c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</row>
    <row r="189" spans="1:17" ht="12" x14ac:dyDescent="0.15">
      <c r="A189" s="43" t="s">
        <v>55</v>
      </c>
      <c r="B189" s="43" t="s">
        <v>54</v>
      </c>
      <c r="C189" s="43" t="s">
        <v>53</v>
      </c>
      <c r="D189" s="43"/>
      <c r="E189" s="43"/>
      <c r="F189" s="43" t="s">
        <v>52</v>
      </c>
      <c r="G189" s="43" t="s">
        <v>51</v>
      </c>
      <c r="H189" s="43"/>
      <c r="I189" s="43"/>
      <c r="J189" s="43"/>
      <c r="K189" s="43"/>
      <c r="L189" s="43"/>
      <c r="M189" s="43"/>
      <c r="N189" s="43"/>
      <c r="O189" s="43" t="s">
        <v>50</v>
      </c>
      <c r="P189" s="43"/>
      <c r="Q189" s="43" t="s">
        <v>49</v>
      </c>
    </row>
    <row r="190" spans="1:17" ht="12" x14ac:dyDescent="0.15">
      <c r="A190" s="43"/>
      <c r="B190" s="43"/>
      <c r="C190" s="43"/>
      <c r="D190" s="43"/>
      <c r="E190" s="43"/>
      <c r="F190" s="43"/>
      <c r="G190" s="43" t="s">
        <v>48</v>
      </c>
      <c r="H190" s="43"/>
      <c r="I190" s="43" t="s">
        <v>47</v>
      </c>
      <c r="J190" s="43"/>
      <c r="K190" s="43"/>
      <c r="L190" s="43"/>
      <c r="M190" s="43" t="s">
        <v>46</v>
      </c>
      <c r="N190" s="43"/>
      <c r="O190" s="43"/>
      <c r="P190" s="43"/>
      <c r="Q190" s="43"/>
    </row>
    <row r="191" spans="1:17" ht="14" x14ac:dyDescent="0.15">
      <c r="A191" s="16" t="s">
        <v>45</v>
      </c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pans="1:17" ht="12" customHeight="1" x14ac:dyDescent="0.15">
      <c r="A192" s="13" t="s">
        <v>13</v>
      </c>
      <c r="B192" s="13">
        <v>270</v>
      </c>
      <c r="C192" s="15" t="s">
        <v>44</v>
      </c>
      <c r="D192" s="15"/>
      <c r="E192" s="15"/>
      <c r="F192" s="13">
        <v>150</v>
      </c>
      <c r="G192" s="11">
        <v>5.55</v>
      </c>
      <c r="H192" s="11"/>
      <c r="I192" s="12"/>
      <c r="J192" s="11">
        <v>5.61</v>
      </c>
      <c r="K192" s="11"/>
      <c r="L192" s="11"/>
      <c r="M192" s="11"/>
      <c r="N192" s="11">
        <v>27.38</v>
      </c>
      <c r="O192" s="11"/>
      <c r="P192" s="11">
        <v>182.3</v>
      </c>
      <c r="Q192" s="11">
        <v>1.02</v>
      </c>
    </row>
    <row r="193" spans="1:17" ht="10.5" customHeight="1" x14ac:dyDescent="0.15">
      <c r="A193" s="13"/>
      <c r="B193" s="13"/>
      <c r="C193" s="42" t="s">
        <v>43</v>
      </c>
      <c r="D193" s="42"/>
      <c r="E193" s="42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42</v>
      </c>
      <c r="C194" s="15" t="s">
        <v>41</v>
      </c>
      <c r="D194" s="15"/>
      <c r="E194" s="15"/>
      <c r="F194" s="13">
        <v>20</v>
      </c>
      <c r="G194" s="11">
        <v>1.5</v>
      </c>
      <c r="H194" s="11"/>
      <c r="I194" s="12"/>
      <c r="J194" s="11">
        <v>0.5</v>
      </c>
      <c r="K194" s="11"/>
      <c r="L194" s="11"/>
      <c r="M194" s="11"/>
      <c r="N194" s="11">
        <v>10.3</v>
      </c>
      <c r="O194" s="11"/>
      <c r="P194" s="11">
        <v>52</v>
      </c>
      <c r="Q194" s="11" t="s">
        <v>4</v>
      </c>
    </row>
    <row r="195" spans="1:17" ht="10.5" customHeight="1" x14ac:dyDescent="0.15">
      <c r="A195" s="13"/>
      <c r="B195" s="13"/>
      <c r="C195" s="14" t="s">
        <v>40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13</v>
      </c>
      <c r="B196" s="13" t="s">
        <v>39</v>
      </c>
      <c r="C196" s="15" t="s">
        <v>38</v>
      </c>
      <c r="D196" s="15"/>
      <c r="E196" s="15"/>
      <c r="F196" s="13">
        <v>3</v>
      </c>
      <c r="G196" s="11">
        <v>0.02</v>
      </c>
      <c r="H196" s="11"/>
      <c r="I196" s="12"/>
      <c r="J196" s="11">
        <v>2.48</v>
      </c>
      <c r="K196" s="11"/>
      <c r="L196" s="11"/>
      <c r="M196" s="11"/>
      <c r="N196" s="11">
        <v>0.02</v>
      </c>
      <c r="O196" s="11"/>
      <c r="P196" s="11">
        <v>22.4</v>
      </c>
      <c r="Q196" s="11" t="s">
        <v>4</v>
      </c>
    </row>
    <row r="197" spans="1:17" ht="10.5" customHeight="1" x14ac:dyDescent="0.15">
      <c r="A197" s="13"/>
      <c r="B197" s="13"/>
      <c r="C197" s="14" t="s">
        <v>37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 t="s">
        <v>13</v>
      </c>
      <c r="B198" s="13">
        <v>106</v>
      </c>
      <c r="C198" s="15" t="s">
        <v>36</v>
      </c>
      <c r="D198" s="15"/>
      <c r="E198" s="15"/>
      <c r="F198" s="13">
        <v>7</v>
      </c>
      <c r="G198" s="11">
        <v>1.79</v>
      </c>
      <c r="H198" s="11"/>
      <c r="I198" s="12"/>
      <c r="J198" s="11">
        <v>1.83</v>
      </c>
      <c r="K198" s="11"/>
      <c r="L198" s="11"/>
      <c r="M198" s="11"/>
      <c r="N198" s="11">
        <v>0</v>
      </c>
      <c r="O198" s="11"/>
      <c r="P198" s="11">
        <v>24</v>
      </c>
      <c r="Q198" s="11">
        <v>4.9000000000000002E-2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>
        <v>2013</v>
      </c>
      <c r="B200" s="13">
        <v>507</v>
      </c>
      <c r="C200" s="15" t="s">
        <v>35</v>
      </c>
      <c r="D200" s="15"/>
      <c r="E200" s="15"/>
      <c r="F200" s="13">
        <v>180</v>
      </c>
      <c r="G200" s="11">
        <v>1.3</v>
      </c>
      <c r="H200" s="11"/>
      <c r="I200" s="12"/>
      <c r="J200" s="11">
        <v>1.2</v>
      </c>
      <c r="K200" s="11"/>
      <c r="L200" s="11"/>
      <c r="M200" s="11"/>
      <c r="N200" s="11">
        <v>15.7</v>
      </c>
      <c r="O200" s="11"/>
      <c r="P200" s="11">
        <v>78.3</v>
      </c>
      <c r="Q200" s="11">
        <v>1.2</v>
      </c>
    </row>
    <row r="201" spans="1:17" ht="10.5" customHeight="1" x14ac:dyDescent="0.15">
      <c r="A201" s="13"/>
      <c r="B201" s="13"/>
      <c r="C201" s="14" t="s">
        <v>34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F200+F196+F194+F192</f>
        <v>353</v>
      </c>
      <c r="G202" s="2">
        <f>G200+G196+G194+G192</f>
        <v>8.370000000000001</v>
      </c>
      <c r="H202" s="2"/>
      <c r="I202" s="2">
        <f>J200+J196+J194+J192</f>
        <v>9.7899999999999991</v>
      </c>
      <c r="J202" s="2"/>
      <c r="K202" s="2"/>
      <c r="L202" s="2"/>
      <c r="M202" s="3"/>
      <c r="N202" s="41">
        <f>N200+N196+N194+N192</f>
        <v>53.4</v>
      </c>
      <c r="O202" s="40"/>
      <c r="P202" s="8">
        <f>P200+P196+P194+P192</f>
        <v>335</v>
      </c>
      <c r="Q202" s="8">
        <f>Q200+Q196+Q194+Q192</f>
        <v>2.2199999999999998</v>
      </c>
    </row>
    <row r="203" spans="1:17" ht="14" x14ac:dyDescent="0.15">
      <c r="A203" s="16" t="s">
        <v>33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13" t="s">
        <v>13</v>
      </c>
      <c r="B204" s="13">
        <v>538</v>
      </c>
      <c r="C204" s="15" t="s">
        <v>32</v>
      </c>
      <c r="D204" s="15"/>
      <c r="E204" s="15"/>
      <c r="F204" s="13">
        <v>100</v>
      </c>
      <c r="G204" s="11">
        <v>0.35</v>
      </c>
      <c r="H204" s="11"/>
      <c r="I204" s="12"/>
      <c r="J204" s="11">
        <v>0.15</v>
      </c>
      <c r="K204" s="11"/>
      <c r="L204" s="11"/>
      <c r="M204" s="11"/>
      <c r="N204" s="11">
        <v>11.4</v>
      </c>
      <c r="O204" s="11"/>
      <c r="P204" s="39">
        <v>48.3</v>
      </c>
      <c r="Q204" s="39">
        <v>35</v>
      </c>
    </row>
    <row r="205" spans="1:17" ht="10.5" customHeight="1" x14ac:dyDescent="0.15">
      <c r="A205" s="13"/>
      <c r="B205" s="13"/>
      <c r="C205" s="14" t="s">
        <v>31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39"/>
      <c r="Q205" s="39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</f>
        <v>100</v>
      </c>
      <c r="G206" s="2">
        <f>G204</f>
        <v>0.35</v>
      </c>
      <c r="H206" s="2"/>
      <c r="I206" s="2">
        <f>J204</f>
        <v>0.15</v>
      </c>
      <c r="J206" s="2"/>
      <c r="K206" s="2"/>
      <c r="L206" s="2"/>
      <c r="M206" s="3"/>
      <c r="N206" s="2">
        <f>N204</f>
        <v>11.4</v>
      </c>
      <c r="O206" s="2"/>
      <c r="P206" s="1">
        <f>P204</f>
        <v>48.3</v>
      </c>
      <c r="Q206" s="1">
        <f>Q204</f>
        <v>35</v>
      </c>
    </row>
    <row r="207" spans="1:17" ht="14" x14ac:dyDescent="0.15">
      <c r="A207" s="16" t="s">
        <v>30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27</v>
      </c>
      <c r="C208" s="15" t="s">
        <v>29</v>
      </c>
      <c r="D208" s="15"/>
      <c r="E208" s="15"/>
      <c r="F208" s="13">
        <v>45</v>
      </c>
      <c r="G208" s="11">
        <v>0.86</v>
      </c>
      <c r="H208" s="11"/>
      <c r="I208" s="12"/>
      <c r="J208" s="11">
        <v>4.55</v>
      </c>
      <c r="K208" s="11"/>
      <c r="L208" s="11"/>
      <c r="M208" s="11"/>
      <c r="N208" s="11">
        <v>2.66</v>
      </c>
      <c r="O208" s="11"/>
      <c r="P208" s="11">
        <v>54.9</v>
      </c>
      <c r="Q208" s="11">
        <v>2.0699999999999998</v>
      </c>
    </row>
    <row r="209" spans="1:17" ht="10.5" customHeight="1" x14ac:dyDescent="0.15">
      <c r="A209" s="13"/>
      <c r="B209" s="13"/>
      <c r="C209" s="14" t="s">
        <v>28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13</v>
      </c>
      <c r="B210" s="13">
        <v>133</v>
      </c>
      <c r="C210" s="15" t="s">
        <v>27</v>
      </c>
      <c r="D210" s="15"/>
      <c r="E210" s="15"/>
      <c r="F210" s="13">
        <v>150</v>
      </c>
      <c r="G210" s="11">
        <v>1.1000000000000001</v>
      </c>
      <c r="H210" s="11"/>
      <c r="I210" s="12"/>
      <c r="J210" s="11">
        <v>3</v>
      </c>
      <c r="K210" s="11"/>
      <c r="L210" s="11"/>
      <c r="M210" s="11"/>
      <c r="N210" s="11">
        <v>6.39</v>
      </c>
      <c r="O210" s="11"/>
      <c r="P210" s="11">
        <v>57</v>
      </c>
      <c r="Q210" s="11">
        <v>6.18</v>
      </c>
    </row>
    <row r="211" spans="1:17" ht="10.5" customHeight="1" x14ac:dyDescent="0.15">
      <c r="A211" s="13"/>
      <c r="B211" s="13"/>
      <c r="C211" s="38" t="s">
        <v>26</v>
      </c>
      <c r="D211" s="38"/>
      <c r="E211" s="38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34" t="s">
        <v>13</v>
      </c>
      <c r="B212" s="34" t="s">
        <v>25</v>
      </c>
      <c r="C212" s="37" t="s">
        <v>24</v>
      </c>
      <c r="D212" s="36"/>
      <c r="E212" s="35"/>
      <c r="F212" s="34">
        <v>6</v>
      </c>
      <c r="G212" s="32">
        <v>0.16</v>
      </c>
      <c r="H212" s="31"/>
      <c r="I212" s="26"/>
      <c r="J212" s="32">
        <v>0.9</v>
      </c>
      <c r="K212" s="33"/>
      <c r="L212" s="33"/>
      <c r="M212" s="31"/>
      <c r="N212" s="32">
        <v>0.22</v>
      </c>
      <c r="O212" s="31"/>
      <c r="P212" s="30">
        <v>9.7200000000000006</v>
      </c>
      <c r="Q212" s="30">
        <v>0.02</v>
      </c>
    </row>
    <row r="213" spans="1:17" ht="10.5" customHeight="1" x14ac:dyDescent="0.15">
      <c r="A213" s="27"/>
      <c r="B213" s="27"/>
      <c r="C213" s="29" t="s">
        <v>23</v>
      </c>
      <c r="D213" s="14"/>
      <c r="E213" s="28"/>
      <c r="F213" s="27"/>
      <c r="G213" s="24"/>
      <c r="H213" s="23"/>
      <c r="I213" s="26"/>
      <c r="J213" s="24"/>
      <c r="K213" s="25"/>
      <c r="L213" s="25"/>
      <c r="M213" s="23"/>
      <c r="N213" s="24"/>
      <c r="O213" s="23"/>
      <c r="P213" s="22"/>
      <c r="Q213" s="22"/>
    </row>
    <row r="214" spans="1:17" ht="10.5" customHeight="1" x14ac:dyDescent="0.15">
      <c r="A214" s="13">
        <v>2013</v>
      </c>
      <c r="B214" s="13">
        <v>419</v>
      </c>
      <c r="C214" s="15" t="s">
        <v>22</v>
      </c>
      <c r="D214" s="15"/>
      <c r="E214" s="15"/>
      <c r="F214" s="13">
        <v>100</v>
      </c>
      <c r="G214" s="11">
        <v>2.46</v>
      </c>
      <c r="H214" s="11"/>
      <c r="I214" s="12"/>
      <c r="J214" s="11">
        <v>4.05</v>
      </c>
      <c r="K214" s="11"/>
      <c r="L214" s="11"/>
      <c r="M214" s="11"/>
      <c r="N214" s="11">
        <v>22.54</v>
      </c>
      <c r="O214" s="11"/>
      <c r="P214" s="11">
        <v>136.4</v>
      </c>
      <c r="Q214" s="11">
        <v>0</v>
      </c>
    </row>
    <row r="215" spans="1:17" ht="10.5" customHeight="1" x14ac:dyDescent="0.15">
      <c r="A215" s="13"/>
      <c r="B215" s="13"/>
      <c r="C215" s="14" t="s">
        <v>21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9">
        <v>2013</v>
      </c>
      <c r="B216" s="19">
        <v>341</v>
      </c>
      <c r="C216" s="21" t="s">
        <v>20</v>
      </c>
      <c r="D216" s="21"/>
      <c r="E216" s="21"/>
      <c r="F216" s="19">
        <v>60</v>
      </c>
      <c r="G216" s="17">
        <v>9.6</v>
      </c>
      <c r="H216" s="17"/>
      <c r="I216" s="18"/>
      <c r="J216" s="17">
        <v>2.89</v>
      </c>
      <c r="K216" s="17"/>
      <c r="L216" s="17"/>
      <c r="M216" s="17"/>
      <c r="N216" s="17">
        <v>1.57</v>
      </c>
      <c r="O216" s="17"/>
      <c r="P216" s="17">
        <v>71</v>
      </c>
      <c r="Q216" s="17">
        <v>0.24</v>
      </c>
    </row>
    <row r="217" spans="1:17" ht="10.5" customHeight="1" x14ac:dyDescent="0.15">
      <c r="A217" s="19"/>
      <c r="B217" s="19"/>
      <c r="C217" s="20" t="s">
        <v>19</v>
      </c>
      <c r="D217" s="20"/>
      <c r="E217" s="20"/>
      <c r="F217" s="19"/>
      <c r="G217" s="17"/>
      <c r="H217" s="17"/>
      <c r="I217" s="18"/>
      <c r="J217" s="17"/>
      <c r="K217" s="17"/>
      <c r="L217" s="17"/>
      <c r="M217" s="17"/>
      <c r="N217" s="17"/>
      <c r="O217" s="17"/>
      <c r="P217" s="17"/>
      <c r="Q217" s="17"/>
    </row>
    <row r="218" spans="1:17" ht="10.5" customHeight="1" x14ac:dyDescent="0.15">
      <c r="A218" s="13">
        <v>2013</v>
      </c>
      <c r="B218" s="13">
        <v>444</v>
      </c>
      <c r="C218" s="15" t="s">
        <v>18</v>
      </c>
      <c r="D218" s="15"/>
      <c r="E218" s="15"/>
      <c r="F218" s="13">
        <v>40</v>
      </c>
      <c r="G218" s="11">
        <v>1.37</v>
      </c>
      <c r="H218" s="11"/>
      <c r="I218" s="12"/>
      <c r="J218" s="11">
        <v>28</v>
      </c>
      <c r="K218" s="11"/>
      <c r="L218" s="11"/>
      <c r="M218" s="11"/>
      <c r="N218" s="11">
        <v>3.54</v>
      </c>
      <c r="O218" s="11"/>
      <c r="P218" s="11">
        <v>44.68</v>
      </c>
      <c r="Q218" s="11">
        <v>0.2</v>
      </c>
    </row>
    <row r="219" spans="1:17" ht="10.5" customHeight="1" x14ac:dyDescent="0.15">
      <c r="A219" s="13"/>
      <c r="B219" s="13"/>
      <c r="C219" s="14" t="s">
        <v>17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0.5" customHeight="1" x14ac:dyDescent="0.15">
      <c r="A220" s="13" t="s">
        <v>13</v>
      </c>
      <c r="B220" s="13" t="s">
        <v>16</v>
      </c>
      <c r="C220" s="15" t="s">
        <v>15</v>
      </c>
      <c r="D220" s="15"/>
      <c r="E220" s="15"/>
      <c r="F220" s="13">
        <v>20</v>
      </c>
      <c r="G220" s="11">
        <v>1.5</v>
      </c>
      <c r="H220" s="11"/>
      <c r="I220" s="12"/>
      <c r="J220" s="11">
        <v>0.16</v>
      </c>
      <c r="K220" s="11"/>
      <c r="L220" s="11"/>
      <c r="M220" s="11"/>
      <c r="N220" s="11">
        <v>9.83</v>
      </c>
      <c r="O220" s="11"/>
      <c r="P220" s="11">
        <v>46.6</v>
      </c>
      <c r="Q220" s="11" t="s">
        <v>4</v>
      </c>
    </row>
    <row r="221" spans="1:17" ht="10.5" customHeight="1" x14ac:dyDescent="0.15">
      <c r="A221" s="13"/>
      <c r="B221" s="13"/>
      <c r="C221" s="14" t="s">
        <v>14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2" customHeight="1" x14ac:dyDescent="0.15">
      <c r="A222" s="13" t="s">
        <v>13</v>
      </c>
      <c r="B222" s="13" t="s">
        <v>12</v>
      </c>
      <c r="C222" s="15" t="s">
        <v>11</v>
      </c>
      <c r="D222" s="15"/>
      <c r="E222" s="15"/>
      <c r="F222" s="13">
        <v>10</v>
      </c>
      <c r="G222" s="11">
        <v>0.66</v>
      </c>
      <c r="H222" s="11"/>
      <c r="I222" s="12"/>
      <c r="J222" s="11">
        <v>0.1</v>
      </c>
      <c r="K222" s="11"/>
      <c r="L222" s="11"/>
      <c r="M222" s="11"/>
      <c r="N222" s="11">
        <v>3.3</v>
      </c>
      <c r="O222" s="11"/>
      <c r="P222" s="11">
        <v>17.100000000000001</v>
      </c>
      <c r="Q222" s="11" t="s">
        <v>4</v>
      </c>
    </row>
    <row r="223" spans="1:17" ht="10.5" customHeight="1" x14ac:dyDescent="0.15">
      <c r="A223" s="13"/>
      <c r="B223" s="13"/>
      <c r="C223" s="14" t="s">
        <v>10</v>
      </c>
      <c r="D223" s="14"/>
      <c r="E223" s="14"/>
      <c r="F223" s="13"/>
      <c r="G223" s="11"/>
      <c r="H223" s="11"/>
      <c r="I223" s="12"/>
      <c r="J223" s="11"/>
      <c r="K223" s="11"/>
      <c r="L223" s="11"/>
      <c r="M223" s="11"/>
      <c r="N223" s="11"/>
      <c r="O223" s="11"/>
      <c r="P223" s="11"/>
      <c r="Q223" s="11"/>
    </row>
    <row r="224" spans="1:17" ht="12" customHeight="1" x14ac:dyDescent="0.15">
      <c r="A224" s="13">
        <v>2013</v>
      </c>
      <c r="B224" s="13">
        <v>531</v>
      </c>
      <c r="C224" s="15" t="s">
        <v>9</v>
      </c>
      <c r="D224" s="15"/>
      <c r="E224" s="15"/>
      <c r="F224" s="13">
        <v>150</v>
      </c>
      <c r="G224" s="11">
        <v>0.2</v>
      </c>
      <c r="H224" s="11"/>
      <c r="I224" s="12"/>
      <c r="J224" s="11">
        <v>0</v>
      </c>
      <c r="K224" s="11"/>
      <c r="L224" s="11"/>
      <c r="M224" s="11"/>
      <c r="N224" s="11">
        <v>15</v>
      </c>
      <c r="O224" s="11"/>
      <c r="P224" s="11">
        <v>60.8</v>
      </c>
      <c r="Q224" s="11">
        <v>0.6</v>
      </c>
    </row>
    <row r="225" spans="1:17" ht="10.5" customHeight="1" x14ac:dyDescent="0.15">
      <c r="A225" s="13"/>
      <c r="B225" s="13"/>
      <c r="C225" s="14" t="s">
        <v>8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3" x14ac:dyDescent="0.15">
      <c r="A226" s="10" t="s">
        <v>1</v>
      </c>
      <c r="B226" s="10"/>
      <c r="C226" s="10"/>
      <c r="D226" s="10"/>
      <c r="E226" s="10"/>
      <c r="F226" s="9">
        <f>F224+F222+F220+F218+F216+F214+F212+F210+F208</f>
        <v>581</v>
      </c>
      <c r="G226" s="2">
        <f>G224+G222+G220+G218+G216+G214+G212+G210+G208</f>
        <v>17.91</v>
      </c>
      <c r="H226" s="2"/>
      <c r="I226" s="2">
        <f>J224+J222+J220+J218+J216+J214+J212+J210+J208</f>
        <v>43.65</v>
      </c>
      <c r="J226" s="2"/>
      <c r="K226" s="2"/>
      <c r="L226" s="2"/>
      <c r="M226" s="3"/>
      <c r="N226" s="2">
        <f>N224+N222+N220+N218+N216+N214+N212+N210+N208</f>
        <v>65.05</v>
      </c>
      <c r="O226" s="2"/>
      <c r="P226" s="8">
        <f>P224+P222+P220+P218+P216+P214+P212+P210+P208</f>
        <v>498.20000000000005</v>
      </c>
      <c r="Q226" s="8">
        <f>Q224+Q222+Q220+Q218+Q216+Q214+Q212+Q210+Q208</f>
        <v>9.31</v>
      </c>
    </row>
    <row r="227" spans="1:17" ht="14" x14ac:dyDescent="0.15">
      <c r="A227" s="16" t="s">
        <v>7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pans="1:17" ht="12" customHeight="1" x14ac:dyDescent="0.15">
      <c r="A228" s="13">
        <v>2013</v>
      </c>
      <c r="B228" s="13" t="s">
        <v>6</v>
      </c>
      <c r="C228" s="15" t="s">
        <v>5</v>
      </c>
      <c r="D228" s="15"/>
      <c r="E228" s="15"/>
      <c r="F228" s="13">
        <v>180</v>
      </c>
      <c r="G228" s="11">
        <v>0.09</v>
      </c>
      <c r="H228" s="11"/>
      <c r="I228" s="12"/>
      <c r="J228" s="11">
        <v>0</v>
      </c>
      <c r="K228" s="11"/>
      <c r="L228" s="11"/>
      <c r="M228" s="11"/>
      <c r="N228" s="11">
        <v>13.5</v>
      </c>
      <c r="O228" s="11"/>
      <c r="P228" s="11">
        <v>54</v>
      </c>
      <c r="Q228" s="11" t="s">
        <v>4</v>
      </c>
    </row>
    <row r="229" spans="1:17" ht="10.5" customHeight="1" x14ac:dyDescent="0.15">
      <c r="A229" s="13"/>
      <c r="B229" s="13"/>
      <c r="C229" s="14" t="s">
        <v>3</v>
      </c>
      <c r="D229" s="14"/>
      <c r="E229" s="14"/>
      <c r="F229" s="13"/>
      <c r="G229" s="11"/>
      <c r="H229" s="11"/>
      <c r="I229" s="12"/>
      <c r="J229" s="11"/>
      <c r="K229" s="11"/>
      <c r="L229" s="11"/>
      <c r="M229" s="11"/>
      <c r="N229" s="11"/>
      <c r="O229" s="11"/>
      <c r="P229" s="11"/>
      <c r="Q229" s="11"/>
    </row>
    <row r="230" spans="1:17" ht="12" customHeight="1" x14ac:dyDescent="0.15">
      <c r="A230" s="13">
        <v>2013</v>
      </c>
      <c r="B230" s="13">
        <v>609</v>
      </c>
      <c r="C230" s="15" t="s">
        <v>2</v>
      </c>
      <c r="D230" s="15"/>
      <c r="E230" s="15"/>
      <c r="F230" s="13">
        <v>30</v>
      </c>
      <c r="G230" s="11">
        <v>2.4</v>
      </c>
      <c r="H230" s="11"/>
      <c r="I230" s="12"/>
      <c r="J230" s="11">
        <v>4.8</v>
      </c>
      <c r="K230" s="11"/>
      <c r="L230" s="11"/>
      <c r="M230" s="11"/>
      <c r="N230" s="11">
        <v>19.8</v>
      </c>
      <c r="O230" s="11"/>
      <c r="P230" s="11">
        <v>132</v>
      </c>
      <c r="Q230" s="11">
        <v>0</v>
      </c>
    </row>
    <row r="231" spans="1:17" ht="10.5" customHeight="1" x14ac:dyDescent="0.15">
      <c r="A231" s="13"/>
      <c r="B231" s="13"/>
      <c r="C231" s="14"/>
      <c r="D231" s="14"/>
      <c r="E231" s="14"/>
      <c r="F231" s="13"/>
      <c r="G231" s="11"/>
      <c r="H231" s="11"/>
      <c r="I231" s="12"/>
      <c r="J231" s="11"/>
      <c r="K231" s="11"/>
      <c r="L231" s="11"/>
      <c r="M231" s="11"/>
      <c r="N231" s="11"/>
      <c r="O231" s="11"/>
      <c r="P231" s="11"/>
      <c r="Q231" s="11"/>
    </row>
    <row r="232" spans="1:17" ht="13" x14ac:dyDescent="0.15">
      <c r="A232" s="10" t="s">
        <v>1</v>
      </c>
      <c r="B232" s="10"/>
      <c r="C232" s="10"/>
      <c r="D232" s="10"/>
      <c r="E232" s="10"/>
      <c r="F232" s="9">
        <f>F230+F228</f>
        <v>210</v>
      </c>
      <c r="G232" s="2">
        <f>G230+G228</f>
        <v>2.4899999999999998</v>
      </c>
      <c r="H232" s="2"/>
      <c r="I232" s="2">
        <f>J230+J228</f>
        <v>4.8</v>
      </c>
      <c r="J232" s="2"/>
      <c r="K232" s="2"/>
      <c r="L232" s="2"/>
      <c r="M232" s="3"/>
      <c r="N232" s="2">
        <f>N230+N228</f>
        <v>33.299999999999997</v>
      </c>
      <c r="O232" s="2"/>
      <c r="P232" s="8">
        <f>P230+P228</f>
        <v>186</v>
      </c>
      <c r="Q232" s="8">
        <f>Q230+Q228</f>
        <v>0</v>
      </c>
    </row>
    <row r="233" spans="1:17" ht="13" x14ac:dyDescent="0.15">
      <c r="A233" s="7" t="s">
        <v>0</v>
      </c>
      <c r="B233" s="6"/>
      <c r="C233" s="6"/>
      <c r="D233" s="6"/>
      <c r="E233" s="5"/>
      <c r="F233" s="4">
        <f>F232+F226+F206+F202</f>
        <v>1244</v>
      </c>
      <c r="G233" s="2">
        <f>G232+G226+G206+G202</f>
        <v>29.12</v>
      </c>
      <c r="H233" s="2"/>
      <c r="I233" s="2">
        <f>I226+I206+I202</f>
        <v>53.589999999999996</v>
      </c>
      <c r="J233" s="2"/>
      <c r="K233" s="2"/>
      <c r="L233" s="2"/>
      <c r="M233" s="3"/>
      <c r="N233" s="2">
        <f>N226+N206+N202</f>
        <v>129.85</v>
      </c>
      <c r="O233" s="2"/>
      <c r="P233" s="1">
        <f>P226+P206+P202</f>
        <v>881.5</v>
      </c>
      <c r="Q233" s="1">
        <f>Q232+Q226+Q206+Q202</f>
        <v>46.53</v>
      </c>
    </row>
  </sheetData>
  <mergeCells count="1004">
    <mergeCell ref="C63:E63"/>
    <mergeCell ref="L71:R71"/>
    <mergeCell ref="E72:G72"/>
    <mergeCell ref="J212:M213"/>
    <mergeCell ref="N212:O213"/>
    <mergeCell ref="P212:P213"/>
    <mergeCell ref="C213:E213"/>
    <mergeCell ref="A62:A63"/>
    <mergeCell ref="B62:B63"/>
    <mergeCell ref="C62:E62"/>
    <mergeCell ref="F62:F63"/>
    <mergeCell ref="G62:H63"/>
    <mergeCell ref="I62:I63"/>
    <mergeCell ref="A212:A213"/>
    <mergeCell ref="B212:B213"/>
    <mergeCell ref="C212:E212"/>
    <mergeCell ref="F212:F213"/>
    <mergeCell ref="G212:H213"/>
    <mergeCell ref="I212:I213"/>
    <mergeCell ref="A44:A45"/>
    <mergeCell ref="B44:B45"/>
    <mergeCell ref="C44:E44"/>
    <mergeCell ref="F44:F45"/>
    <mergeCell ref="G44:H45"/>
    <mergeCell ref="N36:O37"/>
    <mergeCell ref="N100:O101"/>
    <mergeCell ref="J80:M81"/>
    <mergeCell ref="N80:O81"/>
    <mergeCell ref="Q100:Q101"/>
    <mergeCell ref="C101:E101"/>
    <mergeCell ref="Q38:Q39"/>
    <mergeCell ref="C39:E39"/>
    <mergeCell ref="J62:M63"/>
    <mergeCell ref="N62:O63"/>
    <mergeCell ref="P62:P63"/>
    <mergeCell ref="P151:P152"/>
    <mergeCell ref="C152:E152"/>
    <mergeCell ref="I80:I81"/>
    <mergeCell ref="A100:A101"/>
    <mergeCell ref="B100:B101"/>
    <mergeCell ref="C100:E100"/>
    <mergeCell ref="F100:F101"/>
    <mergeCell ref="G100:H101"/>
    <mergeCell ref="I100:I101"/>
    <mergeCell ref="J100:M101"/>
    <mergeCell ref="C151:E151"/>
    <mergeCell ref="F151:F152"/>
    <mergeCell ref="G151:H152"/>
    <mergeCell ref="I151:I152"/>
    <mergeCell ref="J151:M152"/>
    <mergeCell ref="N151:O152"/>
    <mergeCell ref="Q11:Q12"/>
    <mergeCell ref="D73:J73"/>
    <mergeCell ref="B75:P75"/>
    <mergeCell ref="A153:A154"/>
    <mergeCell ref="B153:B154"/>
    <mergeCell ref="C153:E153"/>
    <mergeCell ref="F153:F154"/>
    <mergeCell ref="G153:H154"/>
    <mergeCell ref="I153:I154"/>
    <mergeCell ref="J153:M154"/>
    <mergeCell ref="P34:P35"/>
    <mergeCell ref="Q34:Q35"/>
    <mergeCell ref="C35:E35"/>
    <mergeCell ref="I14:I15"/>
    <mergeCell ref="J14:M15"/>
    <mergeCell ref="N14:O15"/>
    <mergeCell ref="P14:P15"/>
    <mergeCell ref="Q14:Q15"/>
    <mergeCell ref="C15:E15"/>
    <mergeCell ref="Q58:Q59"/>
    <mergeCell ref="C59:E59"/>
    <mergeCell ref="I60:I61"/>
    <mergeCell ref="J60:M61"/>
    <mergeCell ref="N60:O61"/>
    <mergeCell ref="L69:R69"/>
    <mergeCell ref="B65:E65"/>
    <mergeCell ref="G65:H65"/>
    <mergeCell ref="I65:L65"/>
    <mergeCell ref="N65:O6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G16:H17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2:B23"/>
    <mergeCell ref="C22:E22"/>
    <mergeCell ref="F22:F23"/>
    <mergeCell ref="G22:H23"/>
    <mergeCell ref="I22:I23"/>
    <mergeCell ref="I18:I19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38:P39"/>
    <mergeCell ref="A40:A41"/>
    <mergeCell ref="B40:B41"/>
    <mergeCell ref="C40:E40"/>
    <mergeCell ref="F40:F41"/>
    <mergeCell ref="G40:H41"/>
    <mergeCell ref="I40:I41"/>
    <mergeCell ref="A38:A39"/>
    <mergeCell ref="B38:B39"/>
    <mergeCell ref="C38:E38"/>
    <mergeCell ref="F38:F39"/>
    <mergeCell ref="G38:H39"/>
    <mergeCell ref="I38:I39"/>
    <mergeCell ref="A42:A43"/>
    <mergeCell ref="B42:B43"/>
    <mergeCell ref="C42:E42"/>
    <mergeCell ref="F42:F43"/>
    <mergeCell ref="G42:H43"/>
    <mergeCell ref="I42:I43"/>
    <mergeCell ref="J42:M43"/>
    <mergeCell ref="N42:O43"/>
    <mergeCell ref="P42:P43"/>
    <mergeCell ref="Q42:Q43"/>
    <mergeCell ref="C43:E43"/>
    <mergeCell ref="P36:P37"/>
    <mergeCell ref="Q36:Q37"/>
    <mergeCell ref="C37:E37"/>
    <mergeCell ref="J38:M39"/>
    <mergeCell ref="N38:O39"/>
    <mergeCell ref="I44:I45"/>
    <mergeCell ref="J44:M45"/>
    <mergeCell ref="N44:O45"/>
    <mergeCell ref="P44:P45"/>
    <mergeCell ref="Q44:Q45"/>
    <mergeCell ref="C45:E45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N50:O51"/>
    <mergeCell ref="P50:P51"/>
    <mergeCell ref="Q50:Q51"/>
    <mergeCell ref="C51:E51"/>
    <mergeCell ref="J46:M47"/>
    <mergeCell ref="N46:O47"/>
    <mergeCell ref="P46:P47"/>
    <mergeCell ref="Q46:Q47"/>
    <mergeCell ref="C47:E47"/>
    <mergeCell ref="A48:E48"/>
    <mergeCell ref="Q56:Q57"/>
    <mergeCell ref="C57:E57"/>
    <mergeCell ref="A49:Q49"/>
    <mergeCell ref="A50:A51"/>
    <mergeCell ref="B50:B51"/>
    <mergeCell ref="C50:E50"/>
    <mergeCell ref="F50:F51"/>
    <mergeCell ref="G50:H51"/>
    <mergeCell ref="I50:I51"/>
    <mergeCell ref="J50:M51"/>
    <mergeCell ref="J52:M53"/>
    <mergeCell ref="N52:O53"/>
    <mergeCell ref="P52:P53"/>
    <mergeCell ref="J56:M57"/>
    <mergeCell ref="N56:O57"/>
    <mergeCell ref="P56:P57"/>
    <mergeCell ref="A52:A53"/>
    <mergeCell ref="B52:B53"/>
    <mergeCell ref="C52:E52"/>
    <mergeCell ref="F52:F53"/>
    <mergeCell ref="G52:H53"/>
    <mergeCell ref="I52:I53"/>
    <mergeCell ref="A56:A57"/>
    <mergeCell ref="B56:B57"/>
    <mergeCell ref="C56:E56"/>
    <mergeCell ref="F56:F57"/>
    <mergeCell ref="G56:H57"/>
    <mergeCell ref="I56:I57"/>
    <mergeCell ref="J58:M59"/>
    <mergeCell ref="N58:O59"/>
    <mergeCell ref="P58:P59"/>
    <mergeCell ref="Q52:Q53"/>
    <mergeCell ref="C53:E53"/>
    <mergeCell ref="A54:E54"/>
    <mergeCell ref="G54:H54"/>
    <mergeCell ref="I54:L54"/>
    <mergeCell ref="N54:O54"/>
    <mergeCell ref="A55:Q55"/>
    <mergeCell ref="A58:A59"/>
    <mergeCell ref="B58:B59"/>
    <mergeCell ref="C58:E58"/>
    <mergeCell ref="F58:F59"/>
    <mergeCell ref="G58:H59"/>
    <mergeCell ref="I58:I59"/>
    <mergeCell ref="Q60:Q61"/>
    <mergeCell ref="C61:E61"/>
    <mergeCell ref="A60:A61"/>
    <mergeCell ref="B60:B61"/>
    <mergeCell ref="C60:E60"/>
    <mergeCell ref="F60:F61"/>
    <mergeCell ref="G60:H61"/>
    <mergeCell ref="O77:P78"/>
    <mergeCell ref="A64:E64"/>
    <mergeCell ref="G64:H64"/>
    <mergeCell ref="I64:L64"/>
    <mergeCell ref="N64:O64"/>
    <mergeCell ref="P60:P61"/>
    <mergeCell ref="L70:R70"/>
    <mergeCell ref="L67:R67"/>
    <mergeCell ref="L68:R68"/>
    <mergeCell ref="Q62:Q63"/>
    <mergeCell ref="B80:B81"/>
    <mergeCell ref="C80:E80"/>
    <mergeCell ref="F80:F81"/>
    <mergeCell ref="G80:H81"/>
    <mergeCell ref="A77:A78"/>
    <mergeCell ref="B77:B78"/>
    <mergeCell ref="C77:E78"/>
    <mergeCell ref="F77:F78"/>
    <mergeCell ref="G77:N77"/>
    <mergeCell ref="G82:H83"/>
    <mergeCell ref="P80:P81"/>
    <mergeCell ref="Q80:Q81"/>
    <mergeCell ref="C81:E81"/>
    <mergeCell ref="Q77:Q78"/>
    <mergeCell ref="G78:H78"/>
    <mergeCell ref="I78:L78"/>
    <mergeCell ref="M78:N78"/>
    <mergeCell ref="A79:Q79"/>
    <mergeCell ref="A80:A81"/>
    <mergeCell ref="I82:I83"/>
    <mergeCell ref="A84:A85"/>
    <mergeCell ref="B84:B85"/>
    <mergeCell ref="C84:E84"/>
    <mergeCell ref="F84:F85"/>
    <mergeCell ref="G84:H85"/>
    <mergeCell ref="A82:A83"/>
    <mergeCell ref="B82:B83"/>
    <mergeCell ref="C82:E82"/>
    <mergeCell ref="F82:F83"/>
    <mergeCell ref="J84:M85"/>
    <mergeCell ref="N84:O85"/>
    <mergeCell ref="P84:P85"/>
    <mergeCell ref="Q84:Q85"/>
    <mergeCell ref="C85:E85"/>
    <mergeCell ref="J82:M83"/>
    <mergeCell ref="N82:O83"/>
    <mergeCell ref="P82:P83"/>
    <mergeCell ref="Q82:Q83"/>
    <mergeCell ref="C83:E83"/>
    <mergeCell ref="B88:B89"/>
    <mergeCell ref="C88:E88"/>
    <mergeCell ref="F88:F89"/>
    <mergeCell ref="G88:H89"/>
    <mergeCell ref="I88:I89"/>
    <mergeCell ref="I84:I85"/>
    <mergeCell ref="J88:M89"/>
    <mergeCell ref="N88:O89"/>
    <mergeCell ref="P88:P89"/>
    <mergeCell ref="Q88:Q89"/>
    <mergeCell ref="C89:E89"/>
    <mergeCell ref="A90:E90"/>
    <mergeCell ref="G90:H90"/>
    <mergeCell ref="I90:L90"/>
    <mergeCell ref="N90:O90"/>
    <mergeCell ref="A88:A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94:E94"/>
    <mergeCell ref="G94:H94"/>
    <mergeCell ref="I94:L94"/>
    <mergeCell ref="N94:O94"/>
    <mergeCell ref="I96:I97"/>
    <mergeCell ref="J96:M97"/>
    <mergeCell ref="N96:O97"/>
    <mergeCell ref="P96:P97"/>
    <mergeCell ref="Q96:Q97"/>
    <mergeCell ref="C97:E97"/>
    <mergeCell ref="J98:M99"/>
    <mergeCell ref="N98:O99"/>
    <mergeCell ref="P98:P99"/>
    <mergeCell ref="P100:P101"/>
    <mergeCell ref="A95:Q95"/>
    <mergeCell ref="A96:A97"/>
    <mergeCell ref="B96:B97"/>
    <mergeCell ref="C96:E96"/>
    <mergeCell ref="F96:F97"/>
    <mergeCell ref="G96:H97"/>
    <mergeCell ref="J102:M103"/>
    <mergeCell ref="N102:O103"/>
    <mergeCell ref="P102:P103"/>
    <mergeCell ref="C103:E103"/>
    <mergeCell ref="A98:A99"/>
    <mergeCell ref="B98:B99"/>
    <mergeCell ref="C98:E98"/>
    <mergeCell ref="F98:F99"/>
    <mergeCell ref="G98:H99"/>
    <mergeCell ref="I98:I99"/>
    <mergeCell ref="A102:A103"/>
    <mergeCell ref="B102:B103"/>
    <mergeCell ref="C102:E102"/>
    <mergeCell ref="F102:F103"/>
    <mergeCell ref="G102:H103"/>
    <mergeCell ref="I102:I103"/>
    <mergeCell ref="A108:A109"/>
    <mergeCell ref="B108:B109"/>
    <mergeCell ref="N104:O105"/>
    <mergeCell ref="P104:P105"/>
    <mergeCell ref="Q104:Q105"/>
    <mergeCell ref="C105:E105"/>
    <mergeCell ref="Q108:Q109"/>
    <mergeCell ref="C109:E109"/>
    <mergeCell ref="N110:O111"/>
    <mergeCell ref="P110:P111"/>
    <mergeCell ref="Q110:Q111"/>
    <mergeCell ref="C111:E111"/>
    <mergeCell ref="J108:M109"/>
    <mergeCell ref="N108:O109"/>
    <mergeCell ref="P108:P109"/>
    <mergeCell ref="F108:F109"/>
    <mergeCell ref="J110:M111"/>
    <mergeCell ref="J112:M113"/>
    <mergeCell ref="N112:O113"/>
    <mergeCell ref="A104:A105"/>
    <mergeCell ref="B104:B105"/>
    <mergeCell ref="A112:A113"/>
    <mergeCell ref="B112:B113"/>
    <mergeCell ref="C112:E112"/>
    <mergeCell ref="F112:F113"/>
    <mergeCell ref="A115:Q115"/>
    <mergeCell ref="G108:H109"/>
    <mergeCell ref="I108:I109"/>
    <mergeCell ref="A110:A111"/>
    <mergeCell ref="B110:B111"/>
    <mergeCell ref="C110:E110"/>
    <mergeCell ref="F110:F111"/>
    <mergeCell ref="G110:H111"/>
    <mergeCell ref="I110:I111"/>
    <mergeCell ref="C108:E108"/>
    <mergeCell ref="I114:L114"/>
    <mergeCell ref="N114:O114"/>
    <mergeCell ref="P112:P113"/>
    <mergeCell ref="Q112:Q113"/>
    <mergeCell ref="C113:E113"/>
    <mergeCell ref="A114:E114"/>
    <mergeCell ref="G114:H114"/>
    <mergeCell ref="G112:H113"/>
    <mergeCell ref="I112:I113"/>
    <mergeCell ref="A116:A117"/>
    <mergeCell ref="J116:M117"/>
    <mergeCell ref="N116:O117"/>
    <mergeCell ref="P116:P117"/>
    <mergeCell ref="B116:B117"/>
    <mergeCell ref="C116:E116"/>
    <mergeCell ref="F116:F117"/>
    <mergeCell ref="G116:H117"/>
    <mergeCell ref="I116:I117"/>
    <mergeCell ref="Q116:Q117"/>
    <mergeCell ref="C117:E117"/>
    <mergeCell ref="A118:A119"/>
    <mergeCell ref="B118:B119"/>
    <mergeCell ref="C118:E118"/>
    <mergeCell ref="F118:F119"/>
    <mergeCell ref="G118:H119"/>
    <mergeCell ref="I118:I119"/>
    <mergeCell ref="J118:M119"/>
    <mergeCell ref="N118:O119"/>
    <mergeCell ref="P118:P119"/>
    <mergeCell ref="Q118:Q119"/>
    <mergeCell ref="C119:E119"/>
    <mergeCell ref="A120:E120"/>
    <mergeCell ref="G120:H120"/>
    <mergeCell ref="I120:L120"/>
    <mergeCell ref="N120:O120"/>
    <mergeCell ref="B121:E121"/>
    <mergeCell ref="G121:H121"/>
    <mergeCell ref="I121:L121"/>
    <mergeCell ref="N121:O121"/>
    <mergeCell ref="E123:G123"/>
    <mergeCell ref="D124:J124"/>
    <mergeCell ref="B126:P126"/>
    <mergeCell ref="A128:A129"/>
    <mergeCell ref="B128:B129"/>
    <mergeCell ref="C128:E129"/>
    <mergeCell ref="F128:F129"/>
    <mergeCell ref="G128:N128"/>
    <mergeCell ref="O128:P129"/>
    <mergeCell ref="C132:E132"/>
    <mergeCell ref="Q128:Q129"/>
    <mergeCell ref="G129:H129"/>
    <mergeCell ref="I129:L129"/>
    <mergeCell ref="M129:N129"/>
    <mergeCell ref="A130:Q130"/>
    <mergeCell ref="A131:A132"/>
    <mergeCell ref="B131:B132"/>
    <mergeCell ref="C131:E131"/>
    <mergeCell ref="F131:F132"/>
    <mergeCell ref="G133:H134"/>
    <mergeCell ref="I131:I132"/>
    <mergeCell ref="J131:M132"/>
    <mergeCell ref="N131:O132"/>
    <mergeCell ref="P131:P132"/>
    <mergeCell ref="Q131:Q132"/>
    <mergeCell ref="G131:H132"/>
    <mergeCell ref="I133:I134"/>
    <mergeCell ref="A135:A136"/>
    <mergeCell ref="B135:B136"/>
    <mergeCell ref="C135:E135"/>
    <mergeCell ref="F135:F136"/>
    <mergeCell ref="G135:H136"/>
    <mergeCell ref="A133:A134"/>
    <mergeCell ref="B133:B134"/>
    <mergeCell ref="C133:E133"/>
    <mergeCell ref="F133:F134"/>
    <mergeCell ref="J135:M136"/>
    <mergeCell ref="N135:O136"/>
    <mergeCell ref="P135:P136"/>
    <mergeCell ref="Q135:Q136"/>
    <mergeCell ref="C136:E136"/>
    <mergeCell ref="J133:M134"/>
    <mergeCell ref="N133:O134"/>
    <mergeCell ref="P133:P134"/>
    <mergeCell ref="Q133:Q134"/>
    <mergeCell ref="C134:E134"/>
    <mergeCell ref="B139:B140"/>
    <mergeCell ref="C139:E139"/>
    <mergeCell ref="F139:F140"/>
    <mergeCell ref="G139:H140"/>
    <mergeCell ref="I139:I140"/>
    <mergeCell ref="I135:I136"/>
    <mergeCell ref="J139:M140"/>
    <mergeCell ref="N139:O140"/>
    <mergeCell ref="P139:P140"/>
    <mergeCell ref="Q139:Q140"/>
    <mergeCell ref="C140:E140"/>
    <mergeCell ref="A141:E141"/>
    <mergeCell ref="G141:H141"/>
    <mergeCell ref="I141:L141"/>
    <mergeCell ref="N141:O141"/>
    <mergeCell ref="A139:A140"/>
    <mergeCell ref="A142:Q142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P147:P148"/>
    <mergeCell ref="Q147:Q148"/>
    <mergeCell ref="C148:E148"/>
    <mergeCell ref="Q143:Q144"/>
    <mergeCell ref="C144:E144"/>
    <mergeCell ref="A145:E145"/>
    <mergeCell ref="G145:H145"/>
    <mergeCell ref="I145:L145"/>
    <mergeCell ref="N145:O145"/>
    <mergeCell ref="N157:O158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I149:I150"/>
    <mergeCell ref="J149:M150"/>
    <mergeCell ref="N149:O150"/>
    <mergeCell ref="P149:P150"/>
    <mergeCell ref="A155:A156"/>
    <mergeCell ref="B155:B156"/>
    <mergeCell ref="N153:O154"/>
    <mergeCell ref="P153:P154"/>
    <mergeCell ref="A151:A152"/>
    <mergeCell ref="B151:B152"/>
    <mergeCell ref="Q155:Q156"/>
    <mergeCell ref="C156:E156"/>
    <mergeCell ref="Q151:Q152"/>
    <mergeCell ref="Q153:Q154"/>
    <mergeCell ref="C154:E154"/>
    <mergeCell ref="A149:A150"/>
    <mergeCell ref="B149:B150"/>
    <mergeCell ref="C149:E149"/>
    <mergeCell ref="F149:F150"/>
    <mergeCell ref="G149:H150"/>
    <mergeCell ref="B159:B160"/>
    <mergeCell ref="Q149:Q150"/>
    <mergeCell ref="C150:E150"/>
    <mergeCell ref="C155:E155"/>
    <mergeCell ref="F155:F156"/>
    <mergeCell ref="G155:H156"/>
    <mergeCell ref="I155:I156"/>
    <mergeCell ref="J155:M156"/>
    <mergeCell ref="N155:O156"/>
    <mergeCell ref="P155:P156"/>
    <mergeCell ref="J159:M160"/>
    <mergeCell ref="N159:O160"/>
    <mergeCell ref="P159:P160"/>
    <mergeCell ref="A163:A164"/>
    <mergeCell ref="B163:B164"/>
    <mergeCell ref="C163:E163"/>
    <mergeCell ref="F163:F164"/>
    <mergeCell ref="G163:H164"/>
    <mergeCell ref="I163:I164"/>
    <mergeCell ref="A159:A160"/>
    <mergeCell ref="F159:F160"/>
    <mergeCell ref="J161:M162"/>
    <mergeCell ref="J163:M164"/>
    <mergeCell ref="N163:O164"/>
    <mergeCell ref="Q159:Q160"/>
    <mergeCell ref="C160:E160"/>
    <mergeCell ref="N161:O162"/>
    <mergeCell ref="P161:P162"/>
    <mergeCell ref="Q161:Q162"/>
    <mergeCell ref="C162:E162"/>
    <mergeCell ref="A166:Q166"/>
    <mergeCell ref="G159:H160"/>
    <mergeCell ref="I159:I160"/>
    <mergeCell ref="A161:A162"/>
    <mergeCell ref="B161:B162"/>
    <mergeCell ref="C161:E161"/>
    <mergeCell ref="F161:F162"/>
    <mergeCell ref="G161:H162"/>
    <mergeCell ref="I161:I162"/>
    <mergeCell ref="C159:E159"/>
    <mergeCell ref="I165:L165"/>
    <mergeCell ref="N165:O165"/>
    <mergeCell ref="P163:P164"/>
    <mergeCell ref="Q163:Q164"/>
    <mergeCell ref="C164:E164"/>
    <mergeCell ref="A165:E165"/>
    <mergeCell ref="G165:H165"/>
    <mergeCell ref="A167:A168"/>
    <mergeCell ref="J167:M168"/>
    <mergeCell ref="N167:O168"/>
    <mergeCell ref="P167:P168"/>
    <mergeCell ref="B167:B168"/>
    <mergeCell ref="C167:E167"/>
    <mergeCell ref="F167:F168"/>
    <mergeCell ref="G167:H168"/>
    <mergeCell ref="I167:I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Q173:Q174"/>
    <mergeCell ref="C174:E174"/>
    <mergeCell ref="P169:P170"/>
    <mergeCell ref="Q169:Q170"/>
    <mergeCell ref="C170:E170"/>
    <mergeCell ref="A171:E171"/>
    <mergeCell ref="G171:H171"/>
    <mergeCell ref="I171:L171"/>
    <mergeCell ref="N171:O171"/>
    <mergeCell ref="A172:Q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P173:P174"/>
    <mergeCell ref="J177:M178"/>
    <mergeCell ref="N177:O178"/>
    <mergeCell ref="A175:A176"/>
    <mergeCell ref="B175:B176"/>
    <mergeCell ref="C175:E175"/>
    <mergeCell ref="F175:F176"/>
    <mergeCell ref="G175:H176"/>
    <mergeCell ref="I175:I176"/>
    <mergeCell ref="J175:M176"/>
    <mergeCell ref="N175:O176"/>
    <mergeCell ref="C178:E178"/>
    <mergeCell ref="A228:A229"/>
    <mergeCell ref="B228:B229"/>
    <mergeCell ref="C228:E228"/>
    <mergeCell ref="F228:F229"/>
    <mergeCell ref="G228:H229"/>
    <mergeCell ref="A177:A178"/>
    <mergeCell ref="B177:B178"/>
    <mergeCell ref="C177:E177"/>
    <mergeCell ref="F177:F178"/>
    <mergeCell ref="N228:O229"/>
    <mergeCell ref="P228:P229"/>
    <mergeCell ref="Q228:Q229"/>
    <mergeCell ref="C229:E229"/>
    <mergeCell ref="A181:E181"/>
    <mergeCell ref="G181:H181"/>
    <mergeCell ref="I181:L181"/>
    <mergeCell ref="N181:O181"/>
    <mergeCell ref="I228:I229"/>
    <mergeCell ref="J228:M229"/>
    <mergeCell ref="A182:E182"/>
    <mergeCell ref="G182:H182"/>
    <mergeCell ref="I182:L182"/>
    <mergeCell ref="N182:O182"/>
    <mergeCell ref="E184:G184"/>
    <mergeCell ref="D185:J185"/>
    <mergeCell ref="B187:P187"/>
    <mergeCell ref="A189:A190"/>
    <mergeCell ref="B189:B190"/>
    <mergeCell ref="C189:E190"/>
    <mergeCell ref="F189:F190"/>
    <mergeCell ref="G189:N189"/>
    <mergeCell ref="O189:P190"/>
    <mergeCell ref="Q189:Q190"/>
    <mergeCell ref="G190:H190"/>
    <mergeCell ref="I190:L190"/>
    <mergeCell ref="M190:N190"/>
    <mergeCell ref="A191:Q191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I196:I197"/>
    <mergeCell ref="J196:M197"/>
    <mergeCell ref="N196:O197"/>
    <mergeCell ref="P196:P197"/>
    <mergeCell ref="Q196:Q197"/>
    <mergeCell ref="C197:E197"/>
    <mergeCell ref="A200:A201"/>
    <mergeCell ref="B200:B201"/>
    <mergeCell ref="C200:E200"/>
    <mergeCell ref="F200:F201"/>
    <mergeCell ref="G200:H201"/>
    <mergeCell ref="I200:I201"/>
    <mergeCell ref="P204:P205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N206:O206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J208:M209"/>
    <mergeCell ref="N208:O209"/>
    <mergeCell ref="P208:P209"/>
    <mergeCell ref="Q208:Q209"/>
    <mergeCell ref="C209:E209"/>
    <mergeCell ref="Q204:Q205"/>
    <mergeCell ref="C205:E205"/>
    <mergeCell ref="A206:E206"/>
    <mergeCell ref="G206:H206"/>
    <mergeCell ref="I206:L206"/>
    <mergeCell ref="J210:M211"/>
    <mergeCell ref="N210:O211"/>
    <mergeCell ref="P210:P211"/>
    <mergeCell ref="A207:Q207"/>
    <mergeCell ref="A208:A209"/>
    <mergeCell ref="B208:B209"/>
    <mergeCell ref="C208:E208"/>
    <mergeCell ref="F208:F209"/>
    <mergeCell ref="G208:H209"/>
    <mergeCell ref="I208:I209"/>
    <mergeCell ref="J214:M215"/>
    <mergeCell ref="N214:O215"/>
    <mergeCell ref="P214:P215"/>
    <mergeCell ref="C215:E215"/>
    <mergeCell ref="A210:A211"/>
    <mergeCell ref="B210:B211"/>
    <mergeCell ref="C210:E210"/>
    <mergeCell ref="F210:F211"/>
    <mergeCell ref="G210:H211"/>
    <mergeCell ref="I210:I211"/>
    <mergeCell ref="P216:P217"/>
    <mergeCell ref="Q216:Q217"/>
    <mergeCell ref="C217:E217"/>
    <mergeCell ref="Q212:Q213"/>
    <mergeCell ref="A214:A215"/>
    <mergeCell ref="B214:B215"/>
    <mergeCell ref="C214:E214"/>
    <mergeCell ref="F214:F215"/>
    <mergeCell ref="G214:H215"/>
    <mergeCell ref="I214:I215"/>
    <mergeCell ref="P220:P221"/>
    <mergeCell ref="Q210:Q211"/>
    <mergeCell ref="C211:E211"/>
    <mergeCell ref="C216:E216"/>
    <mergeCell ref="F216:F217"/>
    <mergeCell ref="G216:H217"/>
    <mergeCell ref="I216:I217"/>
    <mergeCell ref="J216:M217"/>
    <mergeCell ref="Q214:Q215"/>
    <mergeCell ref="N216:O217"/>
    <mergeCell ref="A216:A217"/>
    <mergeCell ref="B216:B217"/>
    <mergeCell ref="Q220:Q221"/>
    <mergeCell ref="C221:E221"/>
    <mergeCell ref="N222:O223"/>
    <mergeCell ref="P222:P223"/>
    <mergeCell ref="Q222:Q223"/>
    <mergeCell ref="C223:E223"/>
    <mergeCell ref="J220:M221"/>
    <mergeCell ref="N220:O221"/>
    <mergeCell ref="G224:H225"/>
    <mergeCell ref="I224:I225"/>
    <mergeCell ref="A220:A221"/>
    <mergeCell ref="B220:B221"/>
    <mergeCell ref="C220:E220"/>
    <mergeCell ref="F220:F221"/>
    <mergeCell ref="G220:H221"/>
    <mergeCell ref="I220:I221"/>
    <mergeCell ref="N224:O225"/>
    <mergeCell ref="P224:P225"/>
    <mergeCell ref="Q224:Q225"/>
    <mergeCell ref="C225:E225"/>
    <mergeCell ref="A226:E226"/>
    <mergeCell ref="G226:H226"/>
    <mergeCell ref="I226:L226"/>
    <mergeCell ref="N226:O226"/>
    <mergeCell ref="A224:A225"/>
    <mergeCell ref="B224:B225"/>
    <mergeCell ref="G222:H223"/>
    <mergeCell ref="I222:I223"/>
    <mergeCell ref="J222:M223"/>
    <mergeCell ref="A233:E233"/>
    <mergeCell ref="G233:H233"/>
    <mergeCell ref="I233:L233"/>
    <mergeCell ref="G230:H231"/>
    <mergeCell ref="I230:I231"/>
    <mergeCell ref="J230:M231"/>
    <mergeCell ref="J224:M225"/>
    <mergeCell ref="A230:A231"/>
    <mergeCell ref="B230:B231"/>
    <mergeCell ref="C230:E230"/>
    <mergeCell ref="F230:F231"/>
    <mergeCell ref="A222:A223"/>
    <mergeCell ref="B222:B223"/>
    <mergeCell ref="C222:E222"/>
    <mergeCell ref="F222:F223"/>
    <mergeCell ref="C224:E224"/>
    <mergeCell ref="F224:F225"/>
    <mergeCell ref="N230:O231"/>
    <mergeCell ref="N233:O233"/>
    <mergeCell ref="A227:Q227"/>
    <mergeCell ref="P230:P231"/>
    <mergeCell ref="Q230:Q231"/>
    <mergeCell ref="C231:E231"/>
    <mergeCell ref="A232:E232"/>
    <mergeCell ref="G232:H232"/>
    <mergeCell ref="I232:L232"/>
    <mergeCell ref="N232:O232"/>
    <mergeCell ref="P86:P87"/>
    <mergeCell ref="G179:H180"/>
    <mergeCell ref="I179:I180"/>
    <mergeCell ref="J179:M180"/>
    <mergeCell ref="N179:O180"/>
    <mergeCell ref="P179:P180"/>
    <mergeCell ref="P175:P176"/>
    <mergeCell ref="P177:P178"/>
    <mergeCell ref="G177:H178"/>
    <mergeCell ref="I177:I178"/>
    <mergeCell ref="I104:I105"/>
    <mergeCell ref="J104:M105"/>
    <mergeCell ref="Q102:Q103"/>
    <mergeCell ref="A179:A180"/>
    <mergeCell ref="B179:B180"/>
    <mergeCell ref="C179:E179"/>
    <mergeCell ref="F179:F180"/>
    <mergeCell ref="Q175:Q176"/>
    <mergeCell ref="C176:E176"/>
    <mergeCell ref="Q177:Q178"/>
    <mergeCell ref="J106:M107"/>
    <mergeCell ref="N106:O107"/>
    <mergeCell ref="P106:P107"/>
    <mergeCell ref="Q106:Q107"/>
    <mergeCell ref="C107:E107"/>
    <mergeCell ref="Q98:Q99"/>
    <mergeCell ref="C99:E99"/>
    <mergeCell ref="C104:E104"/>
    <mergeCell ref="F104:F105"/>
    <mergeCell ref="G104:H105"/>
    <mergeCell ref="A106:A107"/>
    <mergeCell ref="B106:B107"/>
    <mergeCell ref="C106:E106"/>
    <mergeCell ref="F106:F107"/>
    <mergeCell ref="G106:H107"/>
    <mergeCell ref="I106:I107"/>
    <mergeCell ref="J157:M158"/>
    <mergeCell ref="Q198:Q199"/>
    <mergeCell ref="P157:P158"/>
    <mergeCell ref="Q179:Q180"/>
    <mergeCell ref="C180:E180"/>
    <mergeCell ref="J40:M41"/>
    <mergeCell ref="N40:O41"/>
    <mergeCell ref="P40:P41"/>
    <mergeCell ref="Q40:Q41"/>
    <mergeCell ref="C41:E41"/>
    <mergeCell ref="A157:A158"/>
    <mergeCell ref="B157:B158"/>
    <mergeCell ref="C157:E157"/>
    <mergeCell ref="F157:F158"/>
    <mergeCell ref="G157:H158"/>
    <mergeCell ref="I157:I158"/>
    <mergeCell ref="I218:I219"/>
    <mergeCell ref="J218:M219"/>
    <mergeCell ref="N218:O219"/>
    <mergeCell ref="P218:P219"/>
    <mergeCell ref="Q218:Q219"/>
    <mergeCell ref="C219:E219"/>
    <mergeCell ref="J20:M21"/>
    <mergeCell ref="N20:O21"/>
    <mergeCell ref="P20:P21"/>
    <mergeCell ref="Q157:Q158"/>
    <mergeCell ref="C158:E158"/>
    <mergeCell ref="A218:A219"/>
    <mergeCell ref="B218:B219"/>
    <mergeCell ref="C218:E218"/>
    <mergeCell ref="F218:F219"/>
    <mergeCell ref="G218:H219"/>
    <mergeCell ref="J86:M87"/>
    <mergeCell ref="N86:O87"/>
    <mergeCell ref="Q86:Q87"/>
    <mergeCell ref="C87:E87"/>
    <mergeCell ref="A20:A21"/>
    <mergeCell ref="B20:B21"/>
    <mergeCell ref="C20:E20"/>
    <mergeCell ref="F20:F21"/>
    <mergeCell ref="G20:H21"/>
    <mergeCell ref="I20:I21"/>
    <mergeCell ref="A86:A87"/>
    <mergeCell ref="B86:B87"/>
    <mergeCell ref="C86:E86"/>
    <mergeCell ref="F86:F87"/>
    <mergeCell ref="G86:H87"/>
    <mergeCell ref="I86:I87"/>
    <mergeCell ref="A137:A138"/>
    <mergeCell ref="B137:B138"/>
    <mergeCell ref="C137:E137"/>
    <mergeCell ref="F137:F138"/>
    <mergeCell ref="G137:H138"/>
    <mergeCell ref="I137:I138"/>
    <mergeCell ref="C138:E138"/>
    <mergeCell ref="I198:I199"/>
    <mergeCell ref="J198:M199"/>
    <mergeCell ref="N198:O199"/>
    <mergeCell ref="P198:P199"/>
    <mergeCell ref="Q20:Q21"/>
    <mergeCell ref="C21:E21"/>
    <mergeCell ref="J137:M138"/>
    <mergeCell ref="N137:O138"/>
    <mergeCell ref="P137:P138"/>
    <mergeCell ref="Q137:Q138"/>
    <mergeCell ref="C199:E199"/>
    <mergeCell ref="A198:A199"/>
    <mergeCell ref="B198:B199"/>
    <mergeCell ref="C198:E198"/>
    <mergeCell ref="F198:F199"/>
    <mergeCell ref="G198:H19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2026-06-16T16:58:03Z</dcterms:created>
  <dcterms:modified xsi:type="dcterms:W3CDTF">2026-06-16T16:58:10Z</dcterms:modified>
</cp:coreProperties>
</file>