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58EBA1E5-D7E3-C949-9F8E-A09D7FC41DC7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6.03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" i="28" l="1"/>
  <c r="D109" i="28"/>
  <c r="D64" i="28"/>
  <c r="Q197" i="28" l="1"/>
  <c r="P197" i="28"/>
  <c r="N197" i="28"/>
  <c r="I197" i="28"/>
  <c r="G197" i="28"/>
  <c r="F197" i="28"/>
  <c r="Q144" i="28"/>
  <c r="P144" i="28"/>
  <c r="N144" i="28"/>
  <c r="I144" i="28"/>
  <c r="G144" i="28"/>
  <c r="F144" i="28"/>
  <c r="Q99" i="28"/>
  <c r="P99" i="28"/>
  <c r="N99" i="28"/>
  <c r="I99" i="28"/>
  <c r="G99" i="28"/>
  <c r="F99" i="28"/>
  <c r="Q55" i="28" l="1"/>
  <c r="P55" i="28"/>
  <c r="N55" i="28"/>
  <c r="I55" i="28"/>
  <c r="G55" i="28"/>
  <c r="F55" i="28"/>
  <c r="Q203" i="28" l="1"/>
  <c r="P203" i="28"/>
  <c r="N203" i="28"/>
  <c r="I203" i="28"/>
  <c r="G203" i="28"/>
  <c r="F203" i="28"/>
  <c r="Q181" i="28"/>
  <c r="P181" i="28"/>
  <c r="N181" i="28"/>
  <c r="I181" i="28"/>
  <c r="G181" i="28"/>
  <c r="F181" i="28"/>
  <c r="Q177" i="28"/>
  <c r="P177" i="28"/>
  <c r="N177" i="28"/>
  <c r="I177" i="28"/>
  <c r="G177" i="28"/>
  <c r="F177" i="28"/>
  <c r="Q158" i="28"/>
  <c r="P158" i="28"/>
  <c r="N158" i="28"/>
  <c r="I158" i="28"/>
  <c r="G158" i="28"/>
  <c r="F158" i="28"/>
  <c r="Q150" i="28"/>
  <c r="P150" i="28"/>
  <c r="N150" i="28"/>
  <c r="I150" i="28"/>
  <c r="G150" i="28"/>
  <c r="F150" i="28"/>
  <c r="Q128" i="28"/>
  <c r="P128" i="28"/>
  <c r="N128" i="28"/>
  <c r="I128" i="28"/>
  <c r="G128" i="28"/>
  <c r="F128" i="28"/>
  <c r="Q124" i="28"/>
  <c r="P124" i="28"/>
  <c r="N124" i="28"/>
  <c r="I124" i="28"/>
  <c r="G124" i="28"/>
  <c r="F124" i="28"/>
  <c r="Q105" i="28"/>
  <c r="P105" i="28"/>
  <c r="N105" i="28"/>
  <c r="I105" i="28"/>
  <c r="G105" i="28"/>
  <c r="F105" i="28"/>
  <c r="Q83" i="28"/>
  <c r="P83" i="28"/>
  <c r="N83" i="28"/>
  <c r="I83" i="28"/>
  <c r="G83" i="28"/>
  <c r="F83" i="28"/>
  <c r="Q79" i="28"/>
  <c r="P79" i="28"/>
  <c r="N79" i="28"/>
  <c r="I79" i="28"/>
  <c r="G79" i="28"/>
  <c r="F79" i="28"/>
  <c r="Q47" i="28"/>
  <c r="P47" i="28"/>
  <c r="N47" i="28"/>
  <c r="I47" i="28"/>
  <c r="G47" i="28"/>
  <c r="F47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4" i="28" l="1"/>
  <c r="F204" i="28"/>
  <c r="I204" i="28"/>
  <c r="N204" i="28"/>
  <c r="G204" i="28"/>
  <c r="Q204" i="28"/>
  <c r="G106" i="28"/>
  <c r="Q106" i="28"/>
  <c r="N106" i="28"/>
  <c r="F106" i="28"/>
  <c r="P106" i="28"/>
  <c r="I106" i="28"/>
  <c r="I56" i="28"/>
  <c r="F159" i="28"/>
  <c r="P159" i="28"/>
  <c r="I159" i="28"/>
  <c r="N159" i="28"/>
  <c r="G159" i="28"/>
  <c r="Q159" i="28"/>
  <c r="P56" i="28"/>
  <c r="F56" i="28"/>
  <c r="N56" i="28"/>
  <c r="G56" i="28"/>
  <c r="Q56" i="28"/>
</calcChain>
</file>

<file path=xl/sharedStrings.xml><?xml version="1.0" encoding="utf-8"?>
<sst xmlns="http://schemas.openxmlformats.org/spreadsheetml/2006/main" count="303" uniqueCount="72">
  <si>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</si>
  <si>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</si>
  <si>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</si>
  <si>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</si>
  <si>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</si>
  <si>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</si>
  <si>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</si>
  <si>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</si>
  <si>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</si>
  <si>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</si>
  <si>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</si>
  <si>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</si>
  <si>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</si>
  <si>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</si>
  <si>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</si>
  <si>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</si>
  <si>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</si>
  <si>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</si>
  <si>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</si>
  <si>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</si>
  <si>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</si>
  <si>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</si>
  <si>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</si>
  <si>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</si>
  <si>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</si>
  <si>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</si>
  <si>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</si>
  <si>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</si>
  <si>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</si>
  <si>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</si>
  <si>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</si>
  <si>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</si>
  <si>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</si>
  <si>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</si>
  <si>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</si>
  <si>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</si>
  <si>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</si>
  <si>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</si>
  <si>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</si>
  <si>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</si>
  <si>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</si>
  <si>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</si>
  <si>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</si>
  <si>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</si>
  <si>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</si>
  <si>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</si>
  <si>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</si>
  <si>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</si>
  <si>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</si>
  <si>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</si>
  <si>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</si>
  <si>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</si>
  <si>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</si>
  <si>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</si>
  <si>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</si>
  <si>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</si>
  <si>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</si>
  <si>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</si>
  <si>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</si>
  <si>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</si>
  <si>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</si>
  <si>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</si>
  <si>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</si>
  <si>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</si>
  <si>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</si>
  <si>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</si>
  <si>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</si>
  <si>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</si>
  <si>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</si>
  <si>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</si>
  <si>
    <t>САЛАТ ИЗ СВЕКЛЫ С ЧЕСНОКОМ</t>
  </si>
  <si>
    <t>(свекла, масло растительное, чеснок,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</si>
</sst>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4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4"/>
  <sheetViews>
    <sheetView tabSelected="1" topLeftCell="A169" workbookViewId="0">
      <selection activeCell="C187" sqref="C187:E18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0</v>
      </c>
      <c r="M1" s="71"/>
      <c r="N1" s="71"/>
      <c r="O1" s="71"/>
      <c r="P1" s="71"/>
      <c r="Q1" s="71"/>
      <c r="R1" s="71"/>
    </row>
    <row r="2" spans="1:18" ht="8.25" customHeight="1" x14ac:dyDescent="0.15">
      <c r="L2" s="72"/>
      <c r="M2" s="72"/>
      <c r="N2" s="72"/>
      <c r="O2" s="72"/>
      <c r="P2" s="72"/>
      <c r="Q2" s="72"/>
      <c r="R2" s="72"/>
    </row>
    <row r="3" spans="1:18" ht="14" customHeight="1" x14ac:dyDescent="0.15">
      <c r="L3" s="72" t="s">
        <v>1</v>
      </c>
      <c r="M3" s="72"/>
      <c r="N3" s="72"/>
      <c r="O3" s="72"/>
      <c r="P3" s="72"/>
      <c r="Q3" s="72"/>
      <c r="R3" s="72"/>
    </row>
    <row r="4" spans="1:18" ht="14" customHeight="1" x14ac:dyDescent="0.15">
      <c r="L4" s="73" t="s">
        <v>42</v>
      </c>
      <c r="M4" s="72"/>
      <c r="N4" s="72"/>
      <c r="O4" s="72"/>
      <c r="P4" s="72"/>
      <c r="Q4" s="72"/>
      <c r="R4" s="72"/>
    </row>
    <row r="5" spans="1:18" ht="14" customHeight="1" x14ac:dyDescent="0.15">
      <c r="L5" s="73" t="s">
        <v>43</v>
      </c>
      <c r="M5" s="72"/>
      <c r="N5" s="72"/>
      <c r="O5" s="72"/>
      <c r="P5" s="72"/>
      <c r="Q5" s="72"/>
      <c r="R5" s="72"/>
    </row>
    <row r="6" spans="1:18" ht="18" customHeight="1" x14ac:dyDescent="0.15">
      <c r="E6" s="76" t="s">
        <v>2</v>
      </c>
      <c r="F6" s="76"/>
      <c r="G6" s="76"/>
    </row>
    <row r="7" spans="1:18" ht="14" customHeight="1" x14ac:dyDescent="0.15">
      <c r="D7" s="55">
        <v>46087</v>
      </c>
      <c r="E7" s="55"/>
      <c r="F7" s="55"/>
      <c r="G7" s="55"/>
      <c r="H7" s="55"/>
      <c r="I7" s="55"/>
      <c r="J7" s="55"/>
    </row>
    <row r="8" spans="1:18" ht="7.25" customHeight="1" x14ac:dyDescent="0.15"/>
    <row r="9" spans="1:18" ht="18" customHeight="1" x14ac:dyDescent="0.15">
      <c r="B9" s="75" t="s">
        <v>49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8" ht="7.25" customHeight="1" x14ac:dyDescent="0.15"/>
    <row r="11" spans="1:18" ht="25.5" customHeight="1" x14ac:dyDescent="0.15">
      <c r="A11" s="74" t="s">
        <v>3</v>
      </c>
      <c r="B11" s="74" t="s">
        <v>4</v>
      </c>
      <c r="C11" s="74" t="s">
        <v>5</v>
      </c>
      <c r="D11" s="74"/>
      <c r="E11" s="74"/>
      <c r="F11" s="74" t="s">
        <v>6</v>
      </c>
      <c r="G11" s="74" t="s">
        <v>7</v>
      </c>
      <c r="H11" s="74"/>
      <c r="I11" s="74"/>
      <c r="J11" s="74"/>
      <c r="K11" s="74"/>
      <c r="L11" s="74"/>
      <c r="M11" s="74"/>
      <c r="N11" s="74"/>
      <c r="O11" s="74" t="s">
        <v>8</v>
      </c>
      <c r="P11" s="74"/>
      <c r="Q11" s="74" t="s">
        <v>9</v>
      </c>
    </row>
    <row r="12" spans="1:18" ht="25.5" customHeight="1" x14ac:dyDescent="0.15">
      <c r="A12" s="74"/>
      <c r="B12" s="74"/>
      <c r="C12" s="74"/>
      <c r="D12" s="74"/>
      <c r="E12" s="74"/>
      <c r="F12" s="74"/>
      <c r="G12" s="74" t="s">
        <v>10</v>
      </c>
      <c r="H12" s="74"/>
      <c r="I12" s="74" t="s">
        <v>11</v>
      </c>
      <c r="J12" s="74"/>
      <c r="K12" s="74"/>
      <c r="L12" s="74"/>
      <c r="M12" s="74" t="s">
        <v>12</v>
      </c>
      <c r="N12" s="74"/>
      <c r="O12" s="74"/>
      <c r="P12" s="74"/>
      <c r="Q12" s="74"/>
    </row>
    <row r="13" spans="1:18" ht="14" customHeight="1" x14ac:dyDescent="0.15">
      <c r="A13" s="67" t="s">
        <v>13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8" ht="18" customHeight="1" x14ac:dyDescent="0.15">
      <c r="A14" s="11" t="s">
        <v>14</v>
      </c>
      <c r="B14" s="41">
        <v>268</v>
      </c>
      <c r="C14" s="53" t="s">
        <v>58</v>
      </c>
      <c r="D14" s="46"/>
      <c r="E14" s="46"/>
      <c r="F14" s="47" t="s">
        <v>15</v>
      </c>
      <c r="G14" s="43">
        <v>6.2</v>
      </c>
      <c r="H14" s="43"/>
      <c r="I14" s="42"/>
      <c r="J14" s="43">
        <v>7.46</v>
      </c>
      <c r="K14" s="43"/>
      <c r="L14" s="43"/>
      <c r="M14" s="43"/>
      <c r="N14" s="43">
        <v>30.86</v>
      </c>
      <c r="O14" s="43"/>
      <c r="P14" s="43">
        <v>215.4</v>
      </c>
      <c r="Q14" s="43">
        <v>1.38</v>
      </c>
    </row>
    <row r="15" spans="1:18" ht="9.75" customHeight="1" x14ac:dyDescent="0.15">
      <c r="A15" s="12"/>
      <c r="B15" s="41"/>
      <c r="C15" s="77" t="s">
        <v>59</v>
      </c>
      <c r="D15" s="77"/>
      <c r="E15" s="77"/>
      <c r="F15" s="47"/>
      <c r="G15" s="43"/>
      <c r="H15" s="43"/>
      <c r="I15" s="42"/>
      <c r="J15" s="43"/>
      <c r="K15" s="43"/>
      <c r="L15" s="43"/>
      <c r="M15" s="43"/>
      <c r="N15" s="43"/>
      <c r="O15" s="43"/>
      <c r="P15" s="43"/>
      <c r="Q15" s="43"/>
    </row>
    <row r="16" spans="1:18" ht="13.25" customHeight="1" x14ac:dyDescent="0.15">
      <c r="A16" s="41" t="s">
        <v>14</v>
      </c>
      <c r="B16" s="41" t="s">
        <v>16</v>
      </c>
      <c r="C16" s="46" t="s">
        <v>17</v>
      </c>
      <c r="D16" s="46"/>
      <c r="E16" s="46"/>
      <c r="F16" s="47">
        <v>25</v>
      </c>
      <c r="G16" s="43">
        <v>1.88</v>
      </c>
      <c r="H16" s="43"/>
      <c r="I16" s="42"/>
      <c r="J16" s="43">
        <v>0.73</v>
      </c>
      <c r="K16" s="43"/>
      <c r="L16" s="43"/>
      <c r="M16" s="43"/>
      <c r="N16" s="43">
        <v>12.5</v>
      </c>
      <c r="O16" s="43"/>
      <c r="P16" s="43">
        <v>66</v>
      </c>
      <c r="Q16" s="43" t="s">
        <v>18</v>
      </c>
    </row>
    <row r="17" spans="1:17" ht="9.75" customHeight="1" x14ac:dyDescent="0.15">
      <c r="A17" s="41"/>
      <c r="B17" s="41"/>
      <c r="C17" s="44" t="s">
        <v>19</v>
      </c>
      <c r="D17" s="44"/>
      <c r="E17" s="44"/>
      <c r="F17" s="47"/>
      <c r="G17" s="43"/>
      <c r="H17" s="43"/>
      <c r="I17" s="42"/>
      <c r="J17" s="43"/>
      <c r="K17" s="43"/>
      <c r="L17" s="43"/>
      <c r="M17" s="43"/>
      <c r="N17" s="43"/>
      <c r="O17" s="43"/>
      <c r="P17" s="43"/>
      <c r="Q17" s="43"/>
    </row>
    <row r="18" spans="1:17" ht="13.25" customHeight="1" x14ac:dyDescent="0.15">
      <c r="A18" s="41" t="s">
        <v>14</v>
      </c>
      <c r="B18" s="41" t="s">
        <v>20</v>
      </c>
      <c r="C18" s="46" t="s">
        <v>21</v>
      </c>
      <c r="D18" s="46"/>
      <c r="E18" s="46"/>
      <c r="F18" s="47" t="s">
        <v>22</v>
      </c>
      <c r="G18" s="43">
        <v>0.03</v>
      </c>
      <c r="H18" s="43"/>
      <c r="I18" s="42"/>
      <c r="J18" s="43">
        <v>4.13</v>
      </c>
      <c r="K18" s="43"/>
      <c r="L18" s="43"/>
      <c r="M18" s="43"/>
      <c r="N18" s="43">
        <v>0.04</v>
      </c>
      <c r="O18" s="43"/>
      <c r="P18" s="43">
        <v>37</v>
      </c>
      <c r="Q18" s="43" t="s">
        <v>18</v>
      </c>
    </row>
    <row r="19" spans="1:17" ht="9.75" customHeight="1" x14ac:dyDescent="0.15">
      <c r="A19" s="41"/>
      <c r="B19" s="41"/>
      <c r="C19" s="44" t="s">
        <v>23</v>
      </c>
      <c r="D19" s="44"/>
      <c r="E19" s="44"/>
      <c r="F19" s="47"/>
      <c r="G19" s="43"/>
      <c r="H19" s="43"/>
      <c r="I19" s="42"/>
      <c r="J19" s="43"/>
      <c r="K19" s="43"/>
      <c r="L19" s="43"/>
      <c r="M19" s="43"/>
      <c r="N19" s="43"/>
      <c r="O19" s="43"/>
      <c r="P19" s="43"/>
      <c r="Q19" s="43"/>
    </row>
    <row r="20" spans="1:17" ht="13.25" customHeight="1" x14ac:dyDescent="0.15">
      <c r="A20" s="41">
        <v>2013</v>
      </c>
      <c r="B20" s="41">
        <v>509</v>
      </c>
      <c r="C20" s="53" t="s">
        <v>52</v>
      </c>
      <c r="D20" s="46"/>
      <c r="E20" s="46"/>
      <c r="F20" s="47">
        <v>180</v>
      </c>
      <c r="G20" s="43">
        <v>4.5</v>
      </c>
      <c r="H20" s="43"/>
      <c r="I20" s="42"/>
      <c r="J20" s="43">
        <v>4</v>
      </c>
      <c r="K20" s="43"/>
      <c r="L20" s="43"/>
      <c r="M20" s="43"/>
      <c r="N20" s="43">
        <v>28.5</v>
      </c>
      <c r="O20" s="43"/>
      <c r="P20" s="43">
        <v>167</v>
      </c>
      <c r="Q20" s="43">
        <v>1.53</v>
      </c>
    </row>
    <row r="21" spans="1:17" ht="9.75" customHeight="1" x14ac:dyDescent="0.15">
      <c r="A21" s="41"/>
      <c r="B21" s="41"/>
      <c r="C21" s="51" t="s">
        <v>53</v>
      </c>
      <c r="D21" s="44"/>
      <c r="E21" s="44"/>
      <c r="F21" s="47"/>
      <c r="G21" s="43"/>
      <c r="H21" s="43"/>
      <c r="I21" s="42"/>
      <c r="J21" s="43"/>
      <c r="K21" s="43"/>
      <c r="L21" s="43"/>
      <c r="M21" s="43"/>
      <c r="N21" s="43"/>
      <c r="O21" s="43"/>
      <c r="P21" s="43"/>
      <c r="Q21" s="43"/>
    </row>
    <row r="22" spans="1:17" ht="14" customHeight="1" x14ac:dyDescent="0.15">
      <c r="A22" s="59" t="s">
        <v>24</v>
      </c>
      <c r="B22" s="59"/>
      <c r="C22" s="59"/>
      <c r="D22" s="59"/>
      <c r="E22" s="59"/>
      <c r="F22" s="1">
        <f>F20+F18+F16+F14</f>
        <v>410</v>
      </c>
      <c r="G22" s="60">
        <f>G20+G18+G16+G14</f>
        <v>12.61</v>
      </c>
      <c r="H22" s="60"/>
      <c r="I22" s="60">
        <f>J20+J18+J16+J14</f>
        <v>16.32</v>
      </c>
      <c r="J22" s="60"/>
      <c r="K22" s="60"/>
      <c r="L22" s="60"/>
      <c r="M22" s="7"/>
      <c r="N22" s="60">
        <f>N20+N18+N16+N14</f>
        <v>71.900000000000006</v>
      </c>
      <c r="O22" s="60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67" t="s">
        <v>26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ht="13.25" customHeight="1" x14ac:dyDescent="0.15">
      <c r="A24" s="11" t="s">
        <v>14</v>
      </c>
      <c r="B24" s="11">
        <v>538</v>
      </c>
      <c r="C24" s="13" t="s">
        <v>54</v>
      </c>
      <c r="D24" s="14"/>
      <c r="E24" s="15"/>
      <c r="F24" s="11">
        <v>100</v>
      </c>
      <c r="G24" s="16">
        <v>0.35</v>
      </c>
      <c r="H24" s="17"/>
      <c r="I24" s="20"/>
      <c r="J24" s="16">
        <v>0.15</v>
      </c>
      <c r="K24" s="22"/>
      <c r="L24" s="22"/>
      <c r="M24" s="17"/>
      <c r="N24" s="16">
        <v>11.4</v>
      </c>
      <c r="O24" s="17"/>
      <c r="P24" s="29">
        <v>48.3</v>
      </c>
      <c r="Q24" s="29">
        <v>35</v>
      </c>
    </row>
    <row r="25" spans="1:17" ht="9.75" customHeight="1" x14ac:dyDescent="0.15">
      <c r="A25" s="12"/>
      <c r="B25" s="12"/>
      <c r="C25" s="48" t="s">
        <v>55</v>
      </c>
      <c r="D25" s="44"/>
      <c r="E25" s="49"/>
      <c r="F25" s="12"/>
      <c r="G25" s="18"/>
      <c r="H25" s="19"/>
      <c r="I25" s="21"/>
      <c r="J25" s="18"/>
      <c r="K25" s="23"/>
      <c r="L25" s="23"/>
      <c r="M25" s="19"/>
      <c r="N25" s="18"/>
      <c r="O25" s="19"/>
      <c r="P25" s="30"/>
      <c r="Q25" s="30"/>
    </row>
    <row r="26" spans="1:17" ht="14" customHeight="1" x14ac:dyDescent="0.15">
      <c r="A26" s="59" t="s">
        <v>24</v>
      </c>
      <c r="B26" s="59"/>
      <c r="C26" s="59"/>
      <c r="D26" s="59"/>
      <c r="E26" s="59"/>
      <c r="F26" s="1">
        <f>F24</f>
        <v>100</v>
      </c>
      <c r="G26" s="60">
        <f>G24</f>
        <v>0.35</v>
      </c>
      <c r="H26" s="60"/>
      <c r="I26" s="60">
        <f>J24</f>
        <v>0.15</v>
      </c>
      <c r="J26" s="60"/>
      <c r="K26" s="60"/>
      <c r="L26" s="60"/>
      <c r="M26" s="7"/>
      <c r="N26" s="60">
        <f>N24</f>
        <v>11.4</v>
      </c>
      <c r="O26" s="60"/>
      <c r="P26" s="8">
        <f>P24</f>
        <v>48.3</v>
      </c>
      <c r="Q26" s="8">
        <f>Q24</f>
        <v>35</v>
      </c>
    </row>
    <row r="27" spans="1:17" ht="14" customHeight="1" x14ac:dyDescent="0.15">
      <c r="A27" s="67" t="s">
        <v>27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ht="19.5" customHeight="1" x14ac:dyDescent="0.15">
      <c r="A28" s="41">
        <v>2021</v>
      </c>
      <c r="B28" s="41">
        <v>57</v>
      </c>
      <c r="C28" s="46" t="s">
        <v>70</v>
      </c>
      <c r="D28" s="46"/>
      <c r="E28" s="46"/>
      <c r="F28" s="41">
        <v>60</v>
      </c>
      <c r="G28" s="50">
        <v>0.9</v>
      </c>
      <c r="H28" s="50"/>
      <c r="I28" s="52"/>
      <c r="J28" s="50">
        <v>6.06</v>
      </c>
      <c r="K28" s="50"/>
      <c r="L28" s="50"/>
      <c r="M28" s="50"/>
      <c r="N28" s="50">
        <v>5.0999999999999996</v>
      </c>
      <c r="O28" s="50"/>
      <c r="P28" s="50">
        <v>78.900000000000006</v>
      </c>
      <c r="Q28" s="50">
        <v>3.3</v>
      </c>
    </row>
    <row r="29" spans="1:17" ht="17" customHeight="1" x14ac:dyDescent="0.15">
      <c r="A29" s="41"/>
      <c r="B29" s="41"/>
      <c r="C29" s="44" t="s">
        <v>71</v>
      </c>
      <c r="D29" s="44"/>
      <c r="E29" s="44"/>
      <c r="F29" s="41"/>
      <c r="G29" s="50"/>
      <c r="H29" s="50"/>
      <c r="I29" s="52"/>
      <c r="J29" s="50"/>
      <c r="K29" s="50"/>
      <c r="L29" s="50"/>
      <c r="M29" s="50"/>
      <c r="N29" s="50"/>
      <c r="O29" s="50"/>
      <c r="P29" s="50"/>
      <c r="Q29" s="50"/>
    </row>
    <row r="30" spans="1:17" ht="13.25" customHeight="1" x14ac:dyDescent="0.15">
      <c r="A30" s="24" t="s">
        <v>14</v>
      </c>
      <c r="B30" s="24">
        <v>147</v>
      </c>
      <c r="C30" s="25" t="s">
        <v>66</v>
      </c>
      <c r="D30" s="25"/>
      <c r="E30" s="25"/>
      <c r="F30" s="24" t="s">
        <v>15</v>
      </c>
      <c r="G30" s="26">
        <v>1.4</v>
      </c>
      <c r="H30" s="26"/>
      <c r="I30" s="27"/>
      <c r="J30" s="26">
        <v>3.98</v>
      </c>
      <c r="K30" s="26"/>
      <c r="L30" s="26"/>
      <c r="M30" s="26"/>
      <c r="N30" s="26">
        <v>6.22</v>
      </c>
      <c r="O30" s="26"/>
      <c r="P30" s="26">
        <v>66.400000000000006</v>
      </c>
      <c r="Q30" s="26">
        <v>14.78</v>
      </c>
    </row>
    <row r="31" spans="1:17" ht="18.75" customHeight="1" x14ac:dyDescent="0.15">
      <c r="A31" s="24"/>
      <c r="B31" s="24"/>
      <c r="C31" s="28" t="s">
        <v>67</v>
      </c>
      <c r="D31" s="28"/>
      <c r="E31" s="28"/>
      <c r="F31" s="24"/>
      <c r="G31" s="26"/>
      <c r="H31" s="26"/>
      <c r="I31" s="27"/>
      <c r="J31" s="26"/>
      <c r="K31" s="26"/>
      <c r="L31" s="26"/>
      <c r="M31" s="26"/>
      <c r="N31" s="26"/>
      <c r="O31" s="26"/>
      <c r="P31" s="26"/>
      <c r="Q31" s="26"/>
    </row>
    <row r="32" spans="1:17" ht="13.25" customHeight="1" x14ac:dyDescent="0.15">
      <c r="A32" s="41">
        <v>2013</v>
      </c>
      <c r="B32" s="41">
        <v>417</v>
      </c>
      <c r="C32" s="46" t="s">
        <v>64</v>
      </c>
      <c r="D32" s="46"/>
      <c r="E32" s="46"/>
      <c r="F32" s="41">
        <v>70</v>
      </c>
      <c r="G32" s="50">
        <v>10.5</v>
      </c>
      <c r="H32" s="50"/>
      <c r="I32" s="52"/>
      <c r="J32" s="50">
        <v>7.5</v>
      </c>
      <c r="K32" s="50"/>
      <c r="L32" s="50"/>
      <c r="M32" s="50"/>
      <c r="N32" s="50">
        <v>6.5</v>
      </c>
      <c r="O32" s="50"/>
      <c r="P32" s="50">
        <v>132</v>
      </c>
      <c r="Q32" s="50">
        <v>0.6</v>
      </c>
    </row>
    <row r="33" spans="1:17" ht="18" customHeight="1" x14ac:dyDescent="0.15">
      <c r="A33" s="41"/>
      <c r="B33" s="41"/>
      <c r="C33" s="44" t="s">
        <v>65</v>
      </c>
      <c r="D33" s="44"/>
      <c r="E33" s="44"/>
      <c r="F33" s="41"/>
      <c r="G33" s="50"/>
      <c r="H33" s="50"/>
      <c r="I33" s="52"/>
      <c r="J33" s="50"/>
      <c r="K33" s="50"/>
      <c r="L33" s="50"/>
      <c r="M33" s="50"/>
      <c r="N33" s="50"/>
      <c r="O33" s="50"/>
      <c r="P33" s="50"/>
      <c r="Q33" s="50"/>
    </row>
    <row r="34" spans="1:17" ht="18" customHeight="1" x14ac:dyDescent="0.15">
      <c r="A34" s="11">
        <v>2013</v>
      </c>
      <c r="B34" s="11">
        <v>243</v>
      </c>
      <c r="C34" s="13" t="s">
        <v>60</v>
      </c>
      <c r="D34" s="14"/>
      <c r="E34" s="15"/>
      <c r="F34" s="11">
        <v>130</v>
      </c>
      <c r="G34" s="16">
        <v>11.4</v>
      </c>
      <c r="H34" s="17"/>
      <c r="I34" s="80"/>
      <c r="J34" s="16">
        <v>6.8</v>
      </c>
      <c r="K34" s="22"/>
      <c r="L34" s="22"/>
      <c r="M34" s="17"/>
      <c r="N34" s="16">
        <v>32.1</v>
      </c>
      <c r="O34" s="17"/>
      <c r="P34" s="78">
        <v>219.3</v>
      </c>
      <c r="Q34" s="78">
        <v>0</v>
      </c>
    </row>
    <row r="35" spans="1:17" ht="18" customHeight="1" x14ac:dyDescent="0.15">
      <c r="A35" s="12"/>
      <c r="B35" s="12"/>
      <c r="C35" s="81" t="s">
        <v>61</v>
      </c>
      <c r="D35" s="51"/>
      <c r="E35" s="82"/>
      <c r="F35" s="12"/>
      <c r="G35" s="18"/>
      <c r="H35" s="19"/>
      <c r="I35" s="80"/>
      <c r="J35" s="18"/>
      <c r="K35" s="23"/>
      <c r="L35" s="23"/>
      <c r="M35" s="19"/>
      <c r="N35" s="18"/>
      <c r="O35" s="19"/>
      <c r="P35" s="79"/>
      <c r="Q35" s="79"/>
    </row>
    <row r="36" spans="1:17" ht="13.25" customHeight="1" x14ac:dyDescent="0.15">
      <c r="A36" s="41" t="s">
        <v>14</v>
      </c>
      <c r="B36" s="41" t="s">
        <v>29</v>
      </c>
      <c r="C36" s="46" t="s">
        <v>30</v>
      </c>
      <c r="D36" s="46"/>
      <c r="E36" s="46"/>
      <c r="F36" s="47">
        <v>25</v>
      </c>
      <c r="G36" s="43">
        <v>1.9</v>
      </c>
      <c r="H36" s="43"/>
      <c r="I36" s="42"/>
      <c r="J36" s="43">
        <v>0.2</v>
      </c>
      <c r="K36" s="43"/>
      <c r="L36" s="43"/>
      <c r="M36" s="43"/>
      <c r="N36" s="43">
        <v>12.25</v>
      </c>
      <c r="O36" s="43"/>
      <c r="P36" s="43">
        <v>58</v>
      </c>
      <c r="Q36" s="43">
        <v>0.6</v>
      </c>
    </row>
    <row r="37" spans="1:17" ht="9.75" customHeight="1" x14ac:dyDescent="0.15">
      <c r="A37" s="41"/>
      <c r="B37" s="41"/>
      <c r="C37" s="44" t="s">
        <v>45</v>
      </c>
      <c r="D37" s="44"/>
      <c r="E37" s="44"/>
      <c r="F37" s="47"/>
      <c r="G37" s="43"/>
      <c r="H37" s="43"/>
      <c r="I37" s="42"/>
      <c r="J37" s="43"/>
      <c r="K37" s="43"/>
      <c r="L37" s="43"/>
      <c r="M37" s="43"/>
      <c r="N37" s="43"/>
      <c r="O37" s="43"/>
      <c r="P37" s="43"/>
      <c r="Q37" s="43"/>
    </row>
    <row r="38" spans="1:17" ht="13.25" customHeight="1" x14ac:dyDescent="0.15">
      <c r="A38" s="41" t="s">
        <v>14</v>
      </c>
      <c r="B38" s="41" t="s">
        <v>31</v>
      </c>
      <c r="C38" s="46" t="s">
        <v>32</v>
      </c>
      <c r="D38" s="46"/>
      <c r="E38" s="46"/>
      <c r="F38" s="47" t="s">
        <v>33</v>
      </c>
      <c r="G38" s="43" t="s">
        <v>25</v>
      </c>
      <c r="H38" s="43"/>
      <c r="I38" s="42"/>
      <c r="J38" s="43" t="s">
        <v>28</v>
      </c>
      <c r="K38" s="43"/>
      <c r="L38" s="43"/>
      <c r="M38" s="43"/>
      <c r="N38" s="43">
        <v>6.7</v>
      </c>
      <c r="O38" s="43"/>
      <c r="P38" s="43">
        <v>34.799999999999997</v>
      </c>
      <c r="Q38" s="43" t="s">
        <v>18</v>
      </c>
    </row>
    <row r="39" spans="1:17" ht="9.75" customHeight="1" x14ac:dyDescent="0.15">
      <c r="A39" s="41"/>
      <c r="B39" s="41"/>
      <c r="C39" s="44" t="s">
        <v>34</v>
      </c>
      <c r="D39" s="44"/>
      <c r="E39" s="44"/>
      <c r="F39" s="47"/>
      <c r="G39" s="43"/>
      <c r="H39" s="43"/>
      <c r="I39" s="42"/>
      <c r="J39" s="43"/>
      <c r="K39" s="43"/>
      <c r="L39" s="43"/>
      <c r="M39" s="43"/>
      <c r="N39" s="43"/>
      <c r="O39" s="43"/>
      <c r="P39" s="43"/>
      <c r="Q39" s="43"/>
    </row>
    <row r="40" spans="1:17" ht="9.75" customHeight="1" x14ac:dyDescent="0.15">
      <c r="A40" s="41">
        <v>2013</v>
      </c>
      <c r="B40" s="41">
        <v>527</v>
      </c>
      <c r="C40" s="46" t="s">
        <v>46</v>
      </c>
      <c r="D40" s="46"/>
      <c r="E40" s="46"/>
      <c r="F40" s="47">
        <v>180</v>
      </c>
      <c r="G40" s="43">
        <v>0.45</v>
      </c>
      <c r="H40" s="43"/>
      <c r="I40" s="42"/>
      <c r="J40" s="43">
        <v>0</v>
      </c>
      <c r="K40" s="43"/>
      <c r="L40" s="43"/>
      <c r="M40" s="43"/>
      <c r="N40" s="43">
        <v>24</v>
      </c>
      <c r="O40" s="43"/>
      <c r="P40" s="43">
        <v>99</v>
      </c>
      <c r="Q40" s="43">
        <v>0.5</v>
      </c>
    </row>
    <row r="41" spans="1:17" ht="14" customHeight="1" x14ac:dyDescent="0.15">
      <c r="A41" s="41"/>
      <c r="B41" s="41"/>
      <c r="C41" s="44" t="s">
        <v>47</v>
      </c>
      <c r="D41" s="44"/>
      <c r="E41" s="44"/>
      <c r="F41" s="47"/>
      <c r="G41" s="43"/>
      <c r="H41" s="43"/>
      <c r="I41" s="42"/>
      <c r="J41" s="43"/>
      <c r="K41" s="43"/>
      <c r="L41" s="43"/>
      <c r="M41" s="43"/>
      <c r="N41" s="43"/>
      <c r="O41" s="43"/>
      <c r="P41" s="43"/>
      <c r="Q41" s="43"/>
    </row>
    <row r="42" spans="1:17" ht="14" customHeight="1" x14ac:dyDescent="0.15">
      <c r="A42" s="67" t="s">
        <v>35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ht="13.25" customHeight="1" x14ac:dyDescent="0.15">
      <c r="A43" s="41">
        <v>2013</v>
      </c>
      <c r="B43" s="41">
        <v>534</v>
      </c>
      <c r="C43" s="46" t="s">
        <v>56</v>
      </c>
      <c r="D43" s="46"/>
      <c r="E43" s="46"/>
      <c r="F43" s="41" t="s">
        <v>15</v>
      </c>
      <c r="G43" s="50">
        <v>5.8</v>
      </c>
      <c r="H43" s="50"/>
      <c r="I43" s="52"/>
      <c r="J43" s="50">
        <v>5</v>
      </c>
      <c r="K43" s="50"/>
      <c r="L43" s="50"/>
      <c r="M43" s="50"/>
      <c r="N43" s="50">
        <v>9.6</v>
      </c>
      <c r="O43" s="50"/>
      <c r="P43" s="50">
        <v>106</v>
      </c>
      <c r="Q43" s="50">
        <v>2.6</v>
      </c>
    </row>
    <row r="44" spans="1:17" ht="9.75" customHeight="1" x14ac:dyDescent="0.15">
      <c r="A44" s="41"/>
      <c r="B44" s="41"/>
      <c r="C44" s="44"/>
      <c r="D44" s="44"/>
      <c r="E44" s="44"/>
      <c r="F44" s="41"/>
      <c r="G44" s="50"/>
      <c r="H44" s="50"/>
      <c r="I44" s="52"/>
      <c r="J44" s="50"/>
      <c r="K44" s="50"/>
      <c r="L44" s="50"/>
      <c r="M44" s="50"/>
      <c r="N44" s="50"/>
      <c r="O44" s="50"/>
      <c r="P44" s="50"/>
      <c r="Q44" s="50"/>
    </row>
    <row r="45" spans="1:17" ht="13.5" customHeight="1" x14ac:dyDescent="0.15">
      <c r="A45" s="41">
        <v>2013</v>
      </c>
      <c r="B45" s="41">
        <v>527</v>
      </c>
      <c r="C45" s="46" t="s">
        <v>68</v>
      </c>
      <c r="D45" s="46"/>
      <c r="E45" s="46"/>
      <c r="F45" s="41">
        <v>50</v>
      </c>
      <c r="G45" s="43">
        <v>0.45</v>
      </c>
      <c r="H45" s="43"/>
      <c r="I45" s="42"/>
      <c r="J45" s="43">
        <v>0</v>
      </c>
      <c r="K45" s="43"/>
      <c r="L45" s="43"/>
      <c r="M45" s="43"/>
      <c r="N45" s="43">
        <v>24</v>
      </c>
      <c r="O45" s="43"/>
      <c r="P45" s="43">
        <v>99</v>
      </c>
      <c r="Q45" s="43">
        <v>0.5</v>
      </c>
    </row>
    <row r="46" spans="1:17" ht="9.75" customHeight="1" x14ac:dyDescent="0.15">
      <c r="A46" s="41"/>
      <c r="B46" s="41"/>
      <c r="C46" s="44" t="s">
        <v>69</v>
      </c>
      <c r="D46" s="44"/>
      <c r="E46" s="44"/>
      <c r="F46" s="41"/>
      <c r="G46" s="43"/>
      <c r="H46" s="43"/>
      <c r="I46" s="42"/>
      <c r="J46" s="43"/>
      <c r="K46" s="43"/>
      <c r="L46" s="43"/>
      <c r="M46" s="43"/>
      <c r="N46" s="43"/>
      <c r="O46" s="43"/>
      <c r="P46" s="43"/>
      <c r="Q46" s="43"/>
    </row>
    <row r="47" spans="1:17" ht="14" customHeight="1" x14ac:dyDescent="0.15">
      <c r="A47" s="59" t="s">
        <v>24</v>
      </c>
      <c r="B47" s="59"/>
      <c r="C47" s="59"/>
      <c r="D47" s="59"/>
      <c r="E47" s="59"/>
      <c r="F47" s="1">
        <f>F45+F43</f>
        <v>250</v>
      </c>
      <c r="G47" s="64">
        <f>G45+G43</f>
        <v>6.25</v>
      </c>
      <c r="H47" s="65"/>
      <c r="I47" s="64">
        <f>J45+J43</f>
        <v>5</v>
      </c>
      <c r="J47" s="66"/>
      <c r="K47" s="66"/>
      <c r="L47" s="65"/>
      <c r="M47" s="7"/>
      <c r="N47" s="64">
        <f>N45+N43</f>
        <v>33.6</v>
      </c>
      <c r="O47" s="65"/>
      <c r="P47" s="8">
        <f>P45+P43</f>
        <v>205</v>
      </c>
      <c r="Q47" s="8">
        <f>Q45+Q43</f>
        <v>3.1</v>
      </c>
    </row>
    <row r="48" spans="1:17" ht="14" customHeight="1" x14ac:dyDescent="0.15">
      <c r="A48" s="67" t="s">
        <v>36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8" ht="13.25" customHeight="1" x14ac:dyDescent="0.15">
      <c r="A49" s="41" t="s">
        <v>14</v>
      </c>
      <c r="B49" s="41">
        <v>273</v>
      </c>
      <c r="C49" s="46" t="s">
        <v>62</v>
      </c>
      <c r="D49" s="46"/>
      <c r="E49" s="46"/>
      <c r="F49" s="41">
        <v>200</v>
      </c>
      <c r="G49" s="50">
        <v>7.8</v>
      </c>
      <c r="H49" s="50"/>
      <c r="I49" s="52"/>
      <c r="J49" s="50">
        <v>9.4600000000000009</v>
      </c>
      <c r="K49" s="50"/>
      <c r="L49" s="50"/>
      <c r="M49" s="50"/>
      <c r="N49" s="50">
        <v>35.799999999999997</v>
      </c>
      <c r="O49" s="50"/>
      <c r="P49" s="50">
        <v>283.60000000000002</v>
      </c>
      <c r="Q49" s="50">
        <v>1.46</v>
      </c>
    </row>
    <row r="50" spans="1:18" ht="12" customHeight="1" x14ac:dyDescent="0.15">
      <c r="A50" s="41"/>
      <c r="B50" s="41"/>
      <c r="C50" s="77" t="s">
        <v>57</v>
      </c>
      <c r="D50" s="77"/>
      <c r="E50" s="77"/>
      <c r="F50" s="41"/>
      <c r="G50" s="50"/>
      <c r="H50" s="50"/>
      <c r="I50" s="52"/>
      <c r="J50" s="50"/>
      <c r="K50" s="50"/>
      <c r="L50" s="50"/>
      <c r="M50" s="50"/>
      <c r="N50" s="50"/>
      <c r="O50" s="50"/>
      <c r="P50" s="50"/>
      <c r="Q50" s="50"/>
    </row>
    <row r="51" spans="1:18" ht="10.5" customHeight="1" x14ac:dyDescent="0.15">
      <c r="A51" s="41" t="s">
        <v>14</v>
      </c>
      <c r="B51" s="41" t="s">
        <v>16</v>
      </c>
      <c r="C51" s="46" t="s">
        <v>17</v>
      </c>
      <c r="D51" s="46"/>
      <c r="E51" s="46"/>
      <c r="F51" s="41">
        <v>30</v>
      </c>
      <c r="G51" s="50">
        <v>2.25</v>
      </c>
      <c r="H51" s="50"/>
      <c r="I51" s="52"/>
      <c r="J51" s="50">
        <v>0.88</v>
      </c>
      <c r="K51" s="50"/>
      <c r="L51" s="50"/>
      <c r="M51" s="50"/>
      <c r="N51" s="50">
        <v>15.4</v>
      </c>
      <c r="O51" s="50"/>
      <c r="P51" s="50">
        <v>78</v>
      </c>
      <c r="Q51" s="50" t="s">
        <v>18</v>
      </c>
    </row>
    <row r="52" spans="1:18" ht="9.75" customHeight="1" x14ac:dyDescent="0.15">
      <c r="A52" s="41"/>
      <c r="B52" s="41"/>
      <c r="C52" s="44" t="s">
        <v>19</v>
      </c>
      <c r="D52" s="44"/>
      <c r="E52" s="44"/>
      <c r="F52" s="41"/>
      <c r="G52" s="50"/>
      <c r="H52" s="50"/>
      <c r="I52" s="52"/>
      <c r="J52" s="50"/>
      <c r="K52" s="50"/>
      <c r="L52" s="50"/>
      <c r="M52" s="50"/>
      <c r="N52" s="50"/>
      <c r="O52" s="50"/>
      <c r="P52" s="50"/>
      <c r="Q52" s="50"/>
    </row>
    <row r="53" spans="1:18" ht="13.25" customHeight="1" x14ac:dyDescent="0.15">
      <c r="A53" s="41">
        <v>2013</v>
      </c>
      <c r="B53" s="41" t="s">
        <v>37</v>
      </c>
      <c r="C53" s="46" t="s">
        <v>38</v>
      </c>
      <c r="D53" s="46"/>
      <c r="E53" s="46"/>
      <c r="F53" s="47">
        <v>200</v>
      </c>
      <c r="G53" s="43">
        <v>0.1</v>
      </c>
      <c r="H53" s="43"/>
      <c r="I53" s="42"/>
      <c r="J53" s="43"/>
      <c r="K53" s="43"/>
      <c r="L53" s="43"/>
      <c r="M53" s="43"/>
      <c r="N53" s="43">
        <v>15</v>
      </c>
      <c r="O53" s="43"/>
      <c r="P53" s="43">
        <v>60</v>
      </c>
      <c r="Q53" s="43" t="s">
        <v>18</v>
      </c>
    </row>
    <row r="54" spans="1:18" ht="9.75" customHeight="1" x14ac:dyDescent="0.15">
      <c r="A54" s="41"/>
      <c r="B54" s="41"/>
      <c r="C54" s="44" t="s">
        <v>39</v>
      </c>
      <c r="D54" s="44"/>
      <c r="E54" s="44"/>
      <c r="F54" s="47"/>
      <c r="G54" s="43"/>
      <c r="H54" s="43"/>
      <c r="I54" s="42"/>
      <c r="J54" s="43"/>
      <c r="K54" s="43"/>
      <c r="L54" s="43"/>
      <c r="M54" s="43"/>
      <c r="N54" s="43"/>
      <c r="O54" s="43"/>
      <c r="P54" s="43"/>
      <c r="Q54" s="43"/>
    </row>
    <row r="55" spans="1:18" ht="14" customHeight="1" x14ac:dyDescent="0.15">
      <c r="A55" s="59" t="s">
        <v>24</v>
      </c>
      <c r="B55" s="59"/>
      <c r="C55" s="59"/>
      <c r="D55" s="59"/>
      <c r="E55" s="59"/>
      <c r="F55" s="1">
        <f>F53+F51+F49</f>
        <v>430</v>
      </c>
      <c r="G55" s="60">
        <f>G53+G51+G49</f>
        <v>10.15</v>
      </c>
      <c r="H55" s="60"/>
      <c r="I55" s="60">
        <f>J53+J51+J49</f>
        <v>10.340000000000002</v>
      </c>
      <c r="J55" s="60"/>
      <c r="K55" s="60"/>
      <c r="L55" s="60"/>
      <c r="M55" s="7"/>
      <c r="N55" s="60">
        <f>N53+N51+N49</f>
        <v>66.199999999999989</v>
      </c>
      <c r="O55" s="60"/>
      <c r="P55" s="8">
        <f>P53+P51+P49</f>
        <v>421.6</v>
      </c>
      <c r="Q55" s="8">
        <f>Q53+Q51+Q49</f>
        <v>1.46</v>
      </c>
    </row>
    <row r="56" spans="1:18" ht="14" customHeight="1" x14ac:dyDescent="0.15">
      <c r="A56" s="5" t="s">
        <v>40</v>
      </c>
      <c r="B56" s="61"/>
      <c r="C56" s="62"/>
      <c r="D56" s="62"/>
      <c r="E56" s="63"/>
      <c r="F56" s="6">
        <f>F55+F47+F41+F26+F22</f>
        <v>1190</v>
      </c>
      <c r="G56" s="60">
        <f>G55+G47+G41+G26+G22</f>
        <v>29.36</v>
      </c>
      <c r="H56" s="60"/>
      <c r="I56" s="60">
        <f>I55+I47+I41+I26+I22</f>
        <v>31.810000000000002</v>
      </c>
      <c r="J56" s="60"/>
      <c r="K56" s="60"/>
      <c r="L56" s="60"/>
      <c r="M56" s="7"/>
      <c r="N56" s="60">
        <f>N47+N41+N26+N22</f>
        <v>116.9</v>
      </c>
      <c r="O56" s="60"/>
      <c r="P56" s="8">
        <f>P55+P47+P41+P26+P22</f>
        <v>1160.3</v>
      </c>
      <c r="Q56" s="8">
        <f>Q55+Q47+Q41+Q26+Q22</f>
        <v>42.47</v>
      </c>
    </row>
    <row r="58" spans="1:18" ht="12.75" customHeight="1" x14ac:dyDescent="0.15">
      <c r="L58" s="71" t="s">
        <v>0</v>
      </c>
      <c r="M58" s="71"/>
      <c r="N58" s="71"/>
      <c r="O58" s="71"/>
      <c r="P58" s="71"/>
      <c r="Q58" s="71"/>
      <c r="R58" s="71"/>
    </row>
    <row r="59" spans="1:18" ht="13" x14ac:dyDescent="0.15">
      <c r="L59" s="72"/>
      <c r="M59" s="72"/>
      <c r="N59" s="72"/>
      <c r="O59" s="72"/>
      <c r="P59" s="72"/>
      <c r="Q59" s="72"/>
      <c r="R59" s="72"/>
    </row>
    <row r="60" spans="1:18" ht="12.75" customHeight="1" x14ac:dyDescent="0.15">
      <c r="L60" s="72" t="s">
        <v>1</v>
      </c>
      <c r="M60" s="72"/>
      <c r="N60" s="72"/>
      <c r="O60" s="72"/>
      <c r="P60" s="72"/>
      <c r="Q60" s="72"/>
      <c r="R60" s="72"/>
    </row>
    <row r="61" spans="1:18" ht="12.75" customHeight="1" x14ac:dyDescent="0.15">
      <c r="L61" s="73" t="s">
        <v>42</v>
      </c>
      <c r="M61" s="72"/>
      <c r="N61" s="72"/>
      <c r="O61" s="72"/>
      <c r="P61" s="72"/>
      <c r="Q61" s="72"/>
      <c r="R61" s="72"/>
    </row>
    <row r="62" spans="1:18" ht="12.75" customHeight="1" x14ac:dyDescent="0.15">
      <c r="L62" s="73" t="s">
        <v>43</v>
      </c>
      <c r="M62" s="72"/>
      <c r="N62" s="72"/>
      <c r="O62" s="72"/>
      <c r="P62" s="72"/>
      <c r="Q62" s="72"/>
      <c r="R62" s="72"/>
    </row>
    <row r="63" spans="1:18" ht="23" x14ac:dyDescent="0.15">
      <c r="E63" s="54" t="s">
        <v>2</v>
      </c>
      <c r="F63" s="54"/>
      <c r="G63" s="54"/>
    </row>
    <row r="64" spans="1:18" ht="16" x14ac:dyDescent="0.15">
      <c r="D64" s="55">
        <f>D7</f>
        <v>46087</v>
      </c>
      <c r="E64" s="55"/>
      <c r="F64" s="55"/>
      <c r="G64" s="55"/>
      <c r="H64" s="55"/>
      <c r="I64" s="55"/>
      <c r="J64" s="55"/>
    </row>
    <row r="66" spans="1:17" ht="18" x14ac:dyDescent="0.15">
      <c r="B66" s="56" t="s">
        <v>50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8" spans="1:17" ht="12" x14ac:dyDescent="0.15">
      <c r="A68" s="58" t="s">
        <v>3</v>
      </c>
      <c r="B68" s="58" t="s">
        <v>4</v>
      </c>
      <c r="C68" s="58" t="s">
        <v>5</v>
      </c>
      <c r="D68" s="58"/>
      <c r="E68" s="58"/>
      <c r="F68" s="58" t="s">
        <v>6</v>
      </c>
      <c r="G68" s="58" t="s">
        <v>7</v>
      </c>
      <c r="H68" s="58"/>
      <c r="I68" s="58"/>
      <c r="J68" s="58"/>
      <c r="K68" s="58"/>
      <c r="L68" s="58"/>
      <c r="M68" s="58"/>
      <c r="N68" s="58"/>
      <c r="O68" s="58" t="s">
        <v>8</v>
      </c>
      <c r="P68" s="58"/>
      <c r="Q68" s="58" t="s">
        <v>9</v>
      </c>
    </row>
    <row r="69" spans="1:17" ht="12" x14ac:dyDescent="0.15">
      <c r="A69" s="58"/>
      <c r="B69" s="58"/>
      <c r="C69" s="58"/>
      <c r="D69" s="58"/>
      <c r="E69" s="58"/>
      <c r="F69" s="58"/>
      <c r="G69" s="58" t="s">
        <v>10</v>
      </c>
      <c r="H69" s="58"/>
      <c r="I69" s="58" t="s">
        <v>11</v>
      </c>
      <c r="J69" s="58"/>
      <c r="K69" s="58"/>
      <c r="L69" s="58"/>
      <c r="M69" s="58" t="s">
        <v>12</v>
      </c>
      <c r="N69" s="58"/>
      <c r="O69" s="58"/>
      <c r="P69" s="58"/>
      <c r="Q69" s="58"/>
    </row>
    <row r="70" spans="1:17" ht="14" x14ac:dyDescent="0.15">
      <c r="A70" s="45" t="s">
        <v>13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</row>
    <row r="71" spans="1:17" ht="12" customHeight="1" x14ac:dyDescent="0.15">
      <c r="A71" s="11" t="s">
        <v>14</v>
      </c>
      <c r="B71" s="41">
        <v>268</v>
      </c>
      <c r="C71" s="53" t="s">
        <v>58</v>
      </c>
      <c r="D71" s="46"/>
      <c r="E71" s="46"/>
      <c r="F71" s="47" t="s">
        <v>15</v>
      </c>
      <c r="G71" s="43">
        <v>6.2</v>
      </c>
      <c r="H71" s="43"/>
      <c r="I71" s="42"/>
      <c r="J71" s="43">
        <v>7.46</v>
      </c>
      <c r="K71" s="43"/>
      <c r="L71" s="43"/>
      <c r="M71" s="43"/>
      <c r="N71" s="43">
        <v>30.86</v>
      </c>
      <c r="O71" s="43"/>
      <c r="P71" s="43">
        <v>215.4</v>
      </c>
      <c r="Q71" s="43">
        <v>1.38</v>
      </c>
    </row>
    <row r="72" spans="1:17" ht="14.25" customHeight="1" x14ac:dyDescent="0.15">
      <c r="A72" s="12"/>
      <c r="B72" s="41"/>
      <c r="C72" s="77" t="s">
        <v>59</v>
      </c>
      <c r="D72" s="77"/>
      <c r="E72" s="77"/>
      <c r="F72" s="47"/>
      <c r="G72" s="43"/>
      <c r="H72" s="43"/>
      <c r="I72" s="42"/>
      <c r="J72" s="43"/>
      <c r="K72" s="43"/>
      <c r="L72" s="43"/>
      <c r="M72" s="43"/>
      <c r="N72" s="43"/>
      <c r="O72" s="43"/>
      <c r="P72" s="43"/>
      <c r="Q72" s="43"/>
    </row>
    <row r="73" spans="1:17" ht="12" customHeight="1" x14ac:dyDescent="0.15">
      <c r="A73" s="41" t="s">
        <v>14</v>
      </c>
      <c r="B73" s="41" t="s">
        <v>16</v>
      </c>
      <c r="C73" s="46" t="s">
        <v>17</v>
      </c>
      <c r="D73" s="46"/>
      <c r="E73" s="46"/>
      <c r="F73" s="47">
        <v>25</v>
      </c>
      <c r="G73" s="43">
        <v>1.88</v>
      </c>
      <c r="H73" s="43"/>
      <c r="I73" s="42"/>
      <c r="J73" s="43">
        <v>0.73</v>
      </c>
      <c r="K73" s="43"/>
      <c r="L73" s="43"/>
      <c r="M73" s="43"/>
      <c r="N73" s="43">
        <v>12.5</v>
      </c>
      <c r="O73" s="43"/>
      <c r="P73" s="43">
        <v>66</v>
      </c>
      <c r="Q73" s="43" t="s">
        <v>18</v>
      </c>
    </row>
    <row r="74" spans="1:17" ht="10.5" customHeight="1" x14ac:dyDescent="0.15">
      <c r="A74" s="41"/>
      <c r="B74" s="41"/>
      <c r="C74" s="44" t="s">
        <v>19</v>
      </c>
      <c r="D74" s="44"/>
      <c r="E74" s="44"/>
      <c r="F74" s="47"/>
      <c r="G74" s="43"/>
      <c r="H74" s="43"/>
      <c r="I74" s="42"/>
      <c r="J74" s="43"/>
      <c r="K74" s="43"/>
      <c r="L74" s="43"/>
      <c r="M74" s="43"/>
      <c r="N74" s="43"/>
      <c r="O74" s="43"/>
      <c r="P74" s="43"/>
      <c r="Q74" s="43"/>
    </row>
    <row r="75" spans="1:17" ht="12" customHeight="1" x14ac:dyDescent="0.15">
      <c r="A75" s="41" t="s">
        <v>14</v>
      </c>
      <c r="B75" s="41" t="s">
        <v>20</v>
      </c>
      <c r="C75" s="46" t="s">
        <v>21</v>
      </c>
      <c r="D75" s="46"/>
      <c r="E75" s="46"/>
      <c r="F75" s="47" t="s">
        <v>22</v>
      </c>
      <c r="G75" s="43">
        <v>0.03</v>
      </c>
      <c r="H75" s="43"/>
      <c r="I75" s="42"/>
      <c r="J75" s="43">
        <v>4.13</v>
      </c>
      <c r="K75" s="43"/>
      <c r="L75" s="43"/>
      <c r="M75" s="43"/>
      <c r="N75" s="43">
        <v>0.04</v>
      </c>
      <c r="O75" s="43"/>
      <c r="P75" s="43">
        <v>37</v>
      </c>
      <c r="Q75" s="43" t="s">
        <v>18</v>
      </c>
    </row>
    <row r="76" spans="1:17" ht="10.5" customHeight="1" x14ac:dyDescent="0.15">
      <c r="A76" s="41"/>
      <c r="B76" s="41"/>
      <c r="C76" s="44" t="s">
        <v>23</v>
      </c>
      <c r="D76" s="44"/>
      <c r="E76" s="44"/>
      <c r="F76" s="47"/>
      <c r="G76" s="43"/>
      <c r="H76" s="43"/>
      <c r="I76" s="42"/>
      <c r="J76" s="43"/>
      <c r="K76" s="43"/>
      <c r="L76" s="43"/>
      <c r="M76" s="43"/>
      <c r="N76" s="43"/>
      <c r="O76" s="43"/>
      <c r="P76" s="43"/>
      <c r="Q76" s="43"/>
    </row>
    <row r="77" spans="1:17" ht="12" customHeight="1" x14ac:dyDescent="0.15">
      <c r="A77" s="41">
        <v>2013</v>
      </c>
      <c r="B77" s="41">
        <v>509</v>
      </c>
      <c r="C77" s="53" t="s">
        <v>52</v>
      </c>
      <c r="D77" s="46"/>
      <c r="E77" s="46"/>
      <c r="F77" s="47">
        <v>180</v>
      </c>
      <c r="G77" s="43">
        <v>4.5</v>
      </c>
      <c r="H77" s="43"/>
      <c r="I77" s="42"/>
      <c r="J77" s="43">
        <v>4</v>
      </c>
      <c r="K77" s="43"/>
      <c r="L77" s="43"/>
      <c r="M77" s="43"/>
      <c r="N77" s="43">
        <v>28.5</v>
      </c>
      <c r="O77" s="43"/>
      <c r="P77" s="43">
        <v>167</v>
      </c>
      <c r="Q77" s="43">
        <v>1.53</v>
      </c>
    </row>
    <row r="78" spans="1:17" ht="10.5" customHeight="1" x14ac:dyDescent="0.15">
      <c r="A78" s="41"/>
      <c r="B78" s="41"/>
      <c r="C78" s="51" t="s">
        <v>53</v>
      </c>
      <c r="D78" s="44"/>
      <c r="E78" s="44"/>
      <c r="F78" s="47"/>
      <c r="G78" s="43"/>
      <c r="H78" s="43"/>
      <c r="I78" s="42"/>
      <c r="J78" s="43"/>
      <c r="K78" s="43"/>
      <c r="L78" s="43"/>
      <c r="M78" s="43"/>
      <c r="N78" s="43"/>
      <c r="O78" s="43"/>
      <c r="P78" s="43"/>
      <c r="Q78" s="43"/>
    </row>
    <row r="79" spans="1:17" ht="13" x14ac:dyDescent="0.15">
      <c r="A79" s="59" t="s">
        <v>24</v>
      </c>
      <c r="B79" s="59"/>
      <c r="C79" s="59"/>
      <c r="D79" s="59"/>
      <c r="E79" s="59"/>
      <c r="F79" s="1">
        <f>F77+F75+F73+F71</f>
        <v>410</v>
      </c>
      <c r="G79" s="60">
        <f>G77+G75+G73+G71</f>
        <v>12.61</v>
      </c>
      <c r="H79" s="60"/>
      <c r="I79" s="60">
        <f>J77+J75+J73+J71</f>
        <v>16.32</v>
      </c>
      <c r="J79" s="60"/>
      <c r="K79" s="60"/>
      <c r="L79" s="60"/>
      <c r="M79" s="7"/>
      <c r="N79" s="60">
        <f>N77+N75+N73+N71</f>
        <v>71.900000000000006</v>
      </c>
      <c r="O79" s="60"/>
      <c r="P79" s="8">
        <f>P77+P75+P73+P71</f>
        <v>485.4</v>
      </c>
      <c r="Q79" s="8">
        <f>Q77+Q75+Q73+Q71</f>
        <v>2.91</v>
      </c>
    </row>
    <row r="80" spans="1:17" ht="15" customHeight="1" x14ac:dyDescent="0.15">
      <c r="A80" s="67" t="s">
        <v>26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ht="12" customHeight="1" x14ac:dyDescent="0.15">
      <c r="A81" s="11" t="s">
        <v>14</v>
      </c>
      <c r="B81" s="11">
        <v>538</v>
      </c>
      <c r="C81" s="13" t="s">
        <v>54</v>
      </c>
      <c r="D81" s="14"/>
      <c r="E81" s="15"/>
      <c r="F81" s="11">
        <v>100</v>
      </c>
      <c r="G81" s="16">
        <v>0.35</v>
      </c>
      <c r="H81" s="17"/>
      <c r="I81" s="20"/>
      <c r="J81" s="16">
        <v>0.15</v>
      </c>
      <c r="K81" s="22"/>
      <c r="L81" s="22"/>
      <c r="M81" s="17"/>
      <c r="N81" s="16">
        <v>11.4</v>
      </c>
      <c r="O81" s="17"/>
      <c r="P81" s="29">
        <v>48.3</v>
      </c>
      <c r="Q81" s="29">
        <v>35</v>
      </c>
    </row>
    <row r="82" spans="1:17" ht="10.5" customHeight="1" x14ac:dyDescent="0.15">
      <c r="A82" s="12"/>
      <c r="B82" s="12"/>
      <c r="C82" s="48" t="s">
        <v>55</v>
      </c>
      <c r="D82" s="44"/>
      <c r="E82" s="49"/>
      <c r="F82" s="12"/>
      <c r="G82" s="18"/>
      <c r="H82" s="19"/>
      <c r="I82" s="21"/>
      <c r="J82" s="18"/>
      <c r="K82" s="23"/>
      <c r="L82" s="23"/>
      <c r="M82" s="19"/>
      <c r="N82" s="18"/>
      <c r="O82" s="19"/>
      <c r="P82" s="30"/>
      <c r="Q82" s="30"/>
    </row>
    <row r="83" spans="1:17" ht="12" customHeight="1" x14ac:dyDescent="0.15">
      <c r="A83" s="68" t="s">
        <v>24</v>
      </c>
      <c r="B83" s="69"/>
      <c r="C83" s="69"/>
      <c r="D83" s="69"/>
      <c r="E83" s="70"/>
      <c r="F83" s="1">
        <f>F81</f>
        <v>100</v>
      </c>
      <c r="G83" s="64">
        <f>G81</f>
        <v>0.35</v>
      </c>
      <c r="H83" s="65"/>
      <c r="I83" s="64">
        <f>J81</f>
        <v>0.15</v>
      </c>
      <c r="J83" s="66"/>
      <c r="K83" s="66"/>
      <c r="L83" s="65"/>
      <c r="M83" s="7"/>
      <c r="N83" s="64">
        <f>N81</f>
        <v>11.4</v>
      </c>
      <c r="O83" s="65"/>
      <c r="P83" s="8">
        <f>P81</f>
        <v>48.3</v>
      </c>
      <c r="Q83" s="8">
        <f>Q81</f>
        <v>35</v>
      </c>
    </row>
    <row r="84" spans="1:17" ht="10.5" customHeight="1" x14ac:dyDescent="0.15">
      <c r="A84" s="33" t="s">
        <v>27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5"/>
    </row>
    <row r="85" spans="1:17" ht="12" customHeight="1" x14ac:dyDescent="0.15">
      <c r="A85" s="41">
        <v>2021</v>
      </c>
      <c r="B85" s="41">
        <v>57</v>
      </c>
      <c r="C85" s="46" t="s">
        <v>70</v>
      </c>
      <c r="D85" s="46"/>
      <c r="E85" s="46"/>
      <c r="F85" s="41">
        <v>60</v>
      </c>
      <c r="G85" s="50">
        <v>0.9</v>
      </c>
      <c r="H85" s="50"/>
      <c r="I85" s="52"/>
      <c r="J85" s="50">
        <v>6.06</v>
      </c>
      <c r="K85" s="50"/>
      <c r="L85" s="50"/>
      <c r="M85" s="50"/>
      <c r="N85" s="50">
        <v>5.0999999999999996</v>
      </c>
      <c r="O85" s="50"/>
      <c r="P85" s="50">
        <v>78.900000000000006</v>
      </c>
      <c r="Q85" s="50">
        <v>3.3</v>
      </c>
    </row>
    <row r="86" spans="1:17" ht="10.5" customHeight="1" x14ac:dyDescent="0.15">
      <c r="A86" s="41"/>
      <c r="B86" s="41"/>
      <c r="C86" s="44" t="s">
        <v>71</v>
      </c>
      <c r="D86" s="44"/>
      <c r="E86" s="44"/>
      <c r="F86" s="41"/>
      <c r="G86" s="50"/>
      <c r="H86" s="50"/>
      <c r="I86" s="52"/>
      <c r="J86" s="50"/>
      <c r="K86" s="50"/>
      <c r="L86" s="50"/>
      <c r="M86" s="50"/>
      <c r="N86" s="50"/>
      <c r="O86" s="50"/>
      <c r="P86" s="50"/>
      <c r="Q86" s="50"/>
    </row>
    <row r="87" spans="1:17" ht="12" customHeight="1" x14ac:dyDescent="0.15">
      <c r="A87" s="24" t="s">
        <v>14</v>
      </c>
      <c r="B87" s="24">
        <v>147</v>
      </c>
      <c r="C87" s="25" t="s">
        <v>66</v>
      </c>
      <c r="D87" s="25"/>
      <c r="E87" s="25"/>
      <c r="F87" s="24" t="s">
        <v>15</v>
      </c>
      <c r="G87" s="26">
        <v>1.4</v>
      </c>
      <c r="H87" s="26"/>
      <c r="I87" s="27"/>
      <c r="J87" s="26">
        <v>3.98</v>
      </c>
      <c r="K87" s="26"/>
      <c r="L87" s="26"/>
      <c r="M87" s="26"/>
      <c r="N87" s="26">
        <v>6.22</v>
      </c>
      <c r="O87" s="26"/>
      <c r="P87" s="26">
        <v>66.400000000000006</v>
      </c>
      <c r="Q87" s="26">
        <v>14.78</v>
      </c>
    </row>
    <row r="88" spans="1:17" ht="10.5" customHeight="1" x14ac:dyDescent="0.15">
      <c r="A88" s="24"/>
      <c r="B88" s="24"/>
      <c r="C88" s="28" t="s">
        <v>67</v>
      </c>
      <c r="D88" s="28"/>
      <c r="E88" s="28"/>
      <c r="F88" s="24"/>
      <c r="G88" s="26"/>
      <c r="H88" s="26"/>
      <c r="I88" s="27"/>
      <c r="J88" s="26"/>
      <c r="K88" s="26"/>
      <c r="L88" s="26"/>
      <c r="M88" s="26"/>
      <c r="N88" s="26"/>
      <c r="O88" s="26"/>
      <c r="P88" s="26"/>
      <c r="Q88" s="26"/>
    </row>
    <row r="89" spans="1:17" ht="10.5" customHeight="1" x14ac:dyDescent="0.15">
      <c r="A89" s="41">
        <v>2013</v>
      </c>
      <c r="B89" s="41">
        <v>417</v>
      </c>
      <c r="C89" s="46" t="s">
        <v>64</v>
      </c>
      <c r="D89" s="46"/>
      <c r="E89" s="46"/>
      <c r="F89" s="41">
        <v>70</v>
      </c>
      <c r="G89" s="50">
        <v>10.5</v>
      </c>
      <c r="H89" s="50"/>
      <c r="I89" s="52"/>
      <c r="J89" s="50">
        <v>7.5</v>
      </c>
      <c r="K89" s="50"/>
      <c r="L89" s="50"/>
      <c r="M89" s="50"/>
      <c r="N89" s="50">
        <v>6.5</v>
      </c>
      <c r="O89" s="50"/>
      <c r="P89" s="50">
        <v>132</v>
      </c>
      <c r="Q89" s="50">
        <v>0.6</v>
      </c>
    </row>
    <row r="90" spans="1:17" ht="10.5" customHeight="1" x14ac:dyDescent="0.15">
      <c r="A90" s="41"/>
      <c r="B90" s="41"/>
      <c r="C90" s="44" t="s">
        <v>65</v>
      </c>
      <c r="D90" s="44"/>
      <c r="E90" s="44"/>
      <c r="F90" s="41"/>
      <c r="G90" s="50"/>
      <c r="H90" s="50"/>
      <c r="I90" s="52"/>
      <c r="J90" s="50"/>
      <c r="K90" s="50"/>
      <c r="L90" s="50"/>
      <c r="M90" s="50"/>
      <c r="N90" s="50"/>
      <c r="O90" s="50"/>
      <c r="P90" s="50"/>
      <c r="Q90" s="50"/>
    </row>
    <row r="91" spans="1:17" ht="10.5" customHeight="1" x14ac:dyDescent="0.15">
      <c r="A91" s="11">
        <v>2013</v>
      </c>
      <c r="B91" s="11">
        <v>243</v>
      </c>
      <c r="C91" s="13" t="s">
        <v>60</v>
      </c>
      <c r="D91" s="14"/>
      <c r="E91" s="15"/>
      <c r="F91" s="11">
        <v>130</v>
      </c>
      <c r="G91" s="16">
        <v>11.4</v>
      </c>
      <c r="H91" s="17"/>
      <c r="I91" s="80"/>
      <c r="J91" s="16">
        <v>6.8</v>
      </c>
      <c r="K91" s="22"/>
      <c r="L91" s="22"/>
      <c r="M91" s="17"/>
      <c r="N91" s="16">
        <v>32.1</v>
      </c>
      <c r="O91" s="17"/>
      <c r="P91" s="78">
        <v>219.3</v>
      </c>
      <c r="Q91" s="78">
        <v>0</v>
      </c>
    </row>
    <row r="92" spans="1:17" ht="10.5" customHeight="1" x14ac:dyDescent="0.15">
      <c r="A92" s="12"/>
      <c r="B92" s="12"/>
      <c r="C92" s="81" t="s">
        <v>61</v>
      </c>
      <c r="D92" s="51"/>
      <c r="E92" s="82"/>
      <c r="F92" s="12"/>
      <c r="G92" s="18"/>
      <c r="H92" s="19"/>
      <c r="I92" s="80"/>
      <c r="J92" s="18"/>
      <c r="K92" s="23"/>
      <c r="L92" s="23"/>
      <c r="M92" s="19"/>
      <c r="N92" s="18"/>
      <c r="O92" s="19"/>
      <c r="P92" s="79"/>
      <c r="Q92" s="79"/>
    </row>
    <row r="93" spans="1:17" ht="16.5" customHeight="1" x14ac:dyDescent="0.15">
      <c r="A93" s="41" t="s">
        <v>14</v>
      </c>
      <c r="B93" s="41" t="s">
        <v>29</v>
      </c>
      <c r="C93" s="46" t="s">
        <v>30</v>
      </c>
      <c r="D93" s="46"/>
      <c r="E93" s="46"/>
      <c r="F93" s="47">
        <v>25</v>
      </c>
      <c r="G93" s="43">
        <v>1.9</v>
      </c>
      <c r="H93" s="43"/>
      <c r="I93" s="42"/>
      <c r="J93" s="43">
        <v>0.2</v>
      </c>
      <c r="K93" s="43"/>
      <c r="L93" s="43"/>
      <c r="M93" s="43"/>
      <c r="N93" s="43">
        <v>12.25</v>
      </c>
      <c r="O93" s="43"/>
      <c r="P93" s="43">
        <v>58</v>
      </c>
      <c r="Q93" s="43">
        <v>0.6</v>
      </c>
    </row>
    <row r="94" spans="1:17" ht="16.5" customHeight="1" x14ac:dyDescent="0.15">
      <c r="A94" s="41"/>
      <c r="B94" s="41"/>
      <c r="C94" s="44" t="s">
        <v>45</v>
      </c>
      <c r="D94" s="44"/>
      <c r="E94" s="44"/>
      <c r="F94" s="47"/>
      <c r="G94" s="43"/>
      <c r="H94" s="43"/>
      <c r="I94" s="42"/>
      <c r="J94" s="43"/>
      <c r="K94" s="43"/>
      <c r="L94" s="43"/>
      <c r="M94" s="43"/>
      <c r="N94" s="43"/>
      <c r="O94" s="43"/>
      <c r="P94" s="43"/>
      <c r="Q94" s="43"/>
    </row>
    <row r="95" spans="1:17" ht="16.5" customHeight="1" x14ac:dyDescent="0.15">
      <c r="A95" s="41" t="s">
        <v>14</v>
      </c>
      <c r="B95" s="41" t="s">
        <v>31</v>
      </c>
      <c r="C95" s="46" t="s">
        <v>32</v>
      </c>
      <c r="D95" s="46"/>
      <c r="E95" s="46"/>
      <c r="F95" s="47" t="s">
        <v>33</v>
      </c>
      <c r="G95" s="43" t="s">
        <v>25</v>
      </c>
      <c r="H95" s="43"/>
      <c r="I95" s="42"/>
      <c r="J95" s="43" t="s">
        <v>28</v>
      </c>
      <c r="K95" s="43"/>
      <c r="L95" s="43"/>
      <c r="M95" s="43"/>
      <c r="N95" s="43">
        <v>6.7</v>
      </c>
      <c r="O95" s="43"/>
      <c r="P95" s="43">
        <v>34.799999999999997</v>
      </c>
      <c r="Q95" s="43" t="s">
        <v>18</v>
      </c>
    </row>
    <row r="96" spans="1:17" ht="16.5" customHeight="1" x14ac:dyDescent="0.15">
      <c r="A96" s="41"/>
      <c r="B96" s="41"/>
      <c r="C96" s="44" t="s">
        <v>34</v>
      </c>
      <c r="D96" s="44"/>
      <c r="E96" s="44"/>
      <c r="F96" s="47"/>
      <c r="G96" s="43"/>
      <c r="H96" s="43"/>
      <c r="I96" s="42"/>
      <c r="J96" s="43"/>
      <c r="K96" s="43"/>
      <c r="L96" s="43"/>
      <c r="M96" s="43"/>
      <c r="N96" s="43"/>
      <c r="O96" s="43"/>
      <c r="P96" s="43"/>
      <c r="Q96" s="43"/>
    </row>
    <row r="97" spans="1:17" ht="12" customHeight="1" x14ac:dyDescent="0.15">
      <c r="A97" s="41">
        <v>2013</v>
      </c>
      <c r="B97" s="41">
        <v>527</v>
      </c>
      <c r="C97" s="46" t="s">
        <v>46</v>
      </c>
      <c r="D97" s="46"/>
      <c r="E97" s="46"/>
      <c r="F97" s="47">
        <v>180</v>
      </c>
      <c r="G97" s="43">
        <v>0.45</v>
      </c>
      <c r="H97" s="43"/>
      <c r="I97" s="42"/>
      <c r="J97" s="43">
        <v>0</v>
      </c>
      <c r="K97" s="43"/>
      <c r="L97" s="43"/>
      <c r="M97" s="43"/>
      <c r="N97" s="43">
        <v>24</v>
      </c>
      <c r="O97" s="43"/>
      <c r="P97" s="43">
        <v>99</v>
      </c>
      <c r="Q97" s="43">
        <v>0.5</v>
      </c>
    </row>
    <row r="98" spans="1:17" ht="10.5" customHeight="1" x14ac:dyDescent="0.15">
      <c r="A98" s="41"/>
      <c r="B98" s="41"/>
      <c r="C98" s="44" t="s">
        <v>47</v>
      </c>
      <c r="D98" s="44"/>
      <c r="E98" s="44"/>
      <c r="F98" s="47"/>
      <c r="G98" s="43"/>
      <c r="H98" s="43"/>
      <c r="I98" s="42"/>
      <c r="J98" s="43"/>
      <c r="K98" s="43"/>
      <c r="L98" s="43"/>
      <c r="M98" s="43"/>
      <c r="N98" s="43"/>
      <c r="O98" s="43"/>
      <c r="P98" s="43"/>
      <c r="Q98" s="43"/>
    </row>
    <row r="99" spans="1:17" ht="13" x14ac:dyDescent="0.15">
      <c r="A99" s="59" t="s">
        <v>24</v>
      </c>
      <c r="B99" s="59"/>
      <c r="C99" s="59"/>
      <c r="D99" s="59"/>
      <c r="E99" s="59"/>
      <c r="F99" s="1">
        <f>F97+F95+F93+F91+F89+F87+F85</f>
        <v>685</v>
      </c>
      <c r="G99" s="64">
        <f>G97+G95+G93+G91+G89+G87+G85</f>
        <v>27.849999999999998</v>
      </c>
      <c r="H99" s="65"/>
      <c r="I99" s="64">
        <f>J97+J95+J93+J91+J89+J87+J85</f>
        <v>24.74</v>
      </c>
      <c r="J99" s="66"/>
      <c r="K99" s="66"/>
      <c r="L99" s="65"/>
      <c r="M99" s="7"/>
      <c r="N99" s="64">
        <f>N97+N95+N93+N91+N89+N87+N85</f>
        <v>92.87</v>
      </c>
      <c r="O99" s="65"/>
      <c r="P99" s="8">
        <f>P97+P95+P93+P91+P89+P87+P85</f>
        <v>688.4</v>
      </c>
      <c r="Q99" s="8">
        <f>Q97+Q95+Q93+Q91+Q89+Q87+Q85</f>
        <v>19.78</v>
      </c>
    </row>
    <row r="100" spans="1:17" ht="15" customHeight="1" x14ac:dyDescent="0.15">
      <c r="A100" s="67" t="s">
        <v>35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1:17" ht="12" customHeight="1" x14ac:dyDescent="0.15">
      <c r="A101" s="41">
        <v>2013</v>
      </c>
      <c r="B101" s="41">
        <v>534</v>
      </c>
      <c r="C101" s="46" t="s">
        <v>56</v>
      </c>
      <c r="D101" s="46"/>
      <c r="E101" s="46"/>
      <c r="F101" s="41" t="s">
        <v>15</v>
      </c>
      <c r="G101" s="50">
        <v>5.8</v>
      </c>
      <c r="H101" s="50"/>
      <c r="I101" s="52"/>
      <c r="J101" s="50">
        <v>5</v>
      </c>
      <c r="K101" s="50"/>
      <c r="L101" s="50"/>
      <c r="M101" s="50"/>
      <c r="N101" s="50">
        <v>9.6</v>
      </c>
      <c r="O101" s="50"/>
      <c r="P101" s="50">
        <v>106</v>
      </c>
      <c r="Q101" s="50">
        <v>2.6</v>
      </c>
    </row>
    <row r="102" spans="1:17" ht="10.5" customHeight="1" x14ac:dyDescent="0.15">
      <c r="A102" s="41"/>
      <c r="B102" s="41"/>
      <c r="C102" s="44"/>
      <c r="D102" s="44"/>
      <c r="E102" s="44"/>
      <c r="F102" s="41"/>
      <c r="G102" s="50"/>
      <c r="H102" s="50"/>
      <c r="I102" s="52"/>
      <c r="J102" s="50"/>
      <c r="K102" s="50"/>
      <c r="L102" s="50"/>
      <c r="M102" s="50"/>
      <c r="N102" s="50"/>
      <c r="O102" s="50"/>
      <c r="P102" s="50"/>
      <c r="Q102" s="50"/>
    </row>
    <row r="103" spans="1:17" ht="12" customHeight="1" x14ac:dyDescent="0.15">
      <c r="A103" s="41">
        <v>2013</v>
      </c>
      <c r="B103" s="41">
        <v>572</v>
      </c>
      <c r="C103" s="46" t="s">
        <v>68</v>
      </c>
      <c r="D103" s="46"/>
      <c r="E103" s="46"/>
      <c r="F103" s="41">
        <v>50</v>
      </c>
      <c r="G103" s="50">
        <v>5.23</v>
      </c>
      <c r="H103" s="50"/>
      <c r="I103" s="52"/>
      <c r="J103" s="50">
        <v>5.15</v>
      </c>
      <c r="K103" s="50"/>
      <c r="L103" s="50"/>
      <c r="M103" s="50"/>
      <c r="N103" s="50">
        <v>27.56</v>
      </c>
      <c r="O103" s="50"/>
      <c r="P103" s="50">
        <v>177.6</v>
      </c>
      <c r="Q103" s="50">
        <v>3.3</v>
      </c>
    </row>
    <row r="104" spans="1:17" ht="15.75" customHeight="1" x14ac:dyDescent="0.15">
      <c r="A104" s="41"/>
      <c r="B104" s="41"/>
      <c r="C104" s="44" t="s">
        <v>69</v>
      </c>
      <c r="D104" s="44"/>
      <c r="E104" s="44"/>
      <c r="F104" s="41"/>
      <c r="G104" s="50"/>
      <c r="H104" s="50"/>
      <c r="I104" s="52"/>
      <c r="J104" s="50"/>
      <c r="K104" s="50"/>
      <c r="L104" s="50"/>
      <c r="M104" s="50"/>
      <c r="N104" s="50"/>
      <c r="O104" s="50"/>
      <c r="P104" s="50"/>
      <c r="Q104" s="50"/>
    </row>
    <row r="105" spans="1:17" ht="13" x14ac:dyDescent="0.15">
      <c r="A105" s="59" t="s">
        <v>24</v>
      </c>
      <c r="B105" s="59"/>
      <c r="C105" s="59"/>
      <c r="D105" s="59"/>
      <c r="E105" s="59"/>
      <c r="F105" s="1">
        <f>F103+F101</f>
        <v>250</v>
      </c>
      <c r="G105" s="60">
        <f>G103+G101</f>
        <v>11.030000000000001</v>
      </c>
      <c r="H105" s="60"/>
      <c r="I105" s="60">
        <f>J103+J101</f>
        <v>10.15</v>
      </c>
      <c r="J105" s="60"/>
      <c r="K105" s="60"/>
      <c r="L105" s="60"/>
      <c r="M105" s="7"/>
      <c r="N105" s="60">
        <f>N103+N101</f>
        <v>37.159999999999997</v>
      </c>
      <c r="O105" s="60"/>
      <c r="P105" s="8">
        <f>P103+P101</f>
        <v>283.60000000000002</v>
      </c>
      <c r="Q105" s="8">
        <f>Q103+Q101</f>
        <v>5.9</v>
      </c>
    </row>
    <row r="106" spans="1:17" ht="13" x14ac:dyDescent="0.15">
      <c r="A106" s="5" t="s">
        <v>40</v>
      </c>
      <c r="B106" s="61"/>
      <c r="C106" s="62"/>
      <c r="D106" s="62"/>
      <c r="E106" s="63"/>
      <c r="F106" s="6">
        <f>F105+F99+F83+F79</f>
        <v>1445</v>
      </c>
      <c r="G106" s="60">
        <f>G105+G99+G83+G79</f>
        <v>51.839999999999996</v>
      </c>
      <c r="H106" s="60"/>
      <c r="I106" s="60">
        <f>I105+I99+I83+I79</f>
        <v>51.36</v>
      </c>
      <c r="J106" s="60"/>
      <c r="K106" s="60"/>
      <c r="L106" s="60"/>
      <c r="M106" s="7"/>
      <c r="N106" s="60">
        <f>N105+N99+N83+N79</f>
        <v>213.33</v>
      </c>
      <c r="O106" s="60"/>
      <c r="P106" s="8">
        <f>P105+P99+P83+P79</f>
        <v>1505.6999999999998</v>
      </c>
      <c r="Q106" s="8">
        <f>Q99+Q83+Q79</f>
        <v>57.69</v>
      </c>
    </row>
    <row r="108" spans="1:17" ht="23" x14ac:dyDescent="0.15">
      <c r="E108" s="54" t="s">
        <v>2</v>
      </c>
      <c r="F108" s="54"/>
      <c r="G108" s="54"/>
    </row>
    <row r="109" spans="1:17" ht="16" x14ac:dyDescent="0.15">
      <c r="D109" s="55">
        <f>D7</f>
        <v>46087</v>
      </c>
      <c r="E109" s="55"/>
      <c r="F109" s="55"/>
      <c r="G109" s="55"/>
      <c r="H109" s="55"/>
      <c r="I109" s="55"/>
      <c r="J109" s="55"/>
    </row>
    <row r="111" spans="1:17" ht="18" x14ac:dyDescent="0.15">
      <c r="B111" s="56" t="s">
        <v>44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</row>
    <row r="113" spans="1:17" ht="12" x14ac:dyDescent="0.15">
      <c r="A113" s="58" t="s">
        <v>3</v>
      </c>
      <c r="B113" s="58" t="s">
        <v>4</v>
      </c>
      <c r="C113" s="58" t="s">
        <v>5</v>
      </c>
      <c r="D113" s="58"/>
      <c r="E113" s="58"/>
      <c r="F113" s="58" t="s">
        <v>6</v>
      </c>
      <c r="G113" s="58" t="s">
        <v>7</v>
      </c>
      <c r="H113" s="58"/>
      <c r="I113" s="58"/>
      <c r="J113" s="58"/>
      <c r="K113" s="58"/>
      <c r="L113" s="58"/>
      <c r="M113" s="58"/>
      <c r="N113" s="58"/>
      <c r="O113" s="58" t="s">
        <v>8</v>
      </c>
      <c r="P113" s="58"/>
      <c r="Q113" s="58" t="s">
        <v>9</v>
      </c>
    </row>
    <row r="114" spans="1:17" ht="12" x14ac:dyDescent="0.15">
      <c r="A114" s="58"/>
      <c r="B114" s="58"/>
      <c r="C114" s="58"/>
      <c r="D114" s="58"/>
      <c r="E114" s="58"/>
      <c r="F114" s="58"/>
      <c r="G114" s="58" t="s">
        <v>10</v>
      </c>
      <c r="H114" s="58"/>
      <c r="I114" s="58" t="s">
        <v>11</v>
      </c>
      <c r="J114" s="58"/>
      <c r="K114" s="58"/>
      <c r="L114" s="58"/>
      <c r="M114" s="58" t="s">
        <v>12</v>
      </c>
      <c r="N114" s="58"/>
      <c r="O114" s="58"/>
      <c r="P114" s="58"/>
      <c r="Q114" s="58"/>
    </row>
    <row r="115" spans="1:17" ht="14" x14ac:dyDescent="0.15">
      <c r="A115" s="45" t="s">
        <v>13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</row>
    <row r="116" spans="1:17" ht="12" customHeight="1" x14ac:dyDescent="0.15">
      <c r="A116" s="41" t="s">
        <v>14</v>
      </c>
      <c r="B116" s="41">
        <v>268</v>
      </c>
      <c r="C116" s="53" t="s">
        <v>58</v>
      </c>
      <c r="D116" s="46"/>
      <c r="E116" s="46"/>
      <c r="F116" s="41">
        <v>150</v>
      </c>
      <c r="G116" s="50">
        <v>4.6500000000000004</v>
      </c>
      <c r="H116" s="50"/>
      <c r="I116" s="52"/>
      <c r="J116" s="50">
        <v>5.6</v>
      </c>
      <c r="K116" s="50"/>
      <c r="L116" s="50"/>
      <c r="M116" s="50"/>
      <c r="N116" s="50">
        <v>23.15</v>
      </c>
      <c r="O116" s="50"/>
      <c r="P116" s="50">
        <v>161.6</v>
      </c>
      <c r="Q116" s="50">
        <v>1.04</v>
      </c>
    </row>
    <row r="117" spans="1:17" ht="10.5" customHeight="1" x14ac:dyDescent="0.15">
      <c r="A117" s="41"/>
      <c r="B117" s="41"/>
      <c r="C117" s="77" t="s">
        <v>59</v>
      </c>
      <c r="D117" s="77"/>
      <c r="E117" s="77"/>
      <c r="F117" s="41"/>
      <c r="G117" s="50"/>
      <c r="H117" s="50"/>
      <c r="I117" s="52"/>
      <c r="J117" s="50"/>
      <c r="K117" s="50"/>
      <c r="L117" s="50"/>
      <c r="M117" s="50"/>
      <c r="N117" s="50"/>
      <c r="O117" s="50"/>
      <c r="P117" s="50"/>
      <c r="Q117" s="50"/>
    </row>
    <row r="118" spans="1:17" ht="12" x14ac:dyDescent="0.15">
      <c r="A118" s="41" t="s">
        <v>14</v>
      </c>
      <c r="B118" s="41" t="s">
        <v>16</v>
      </c>
      <c r="C118" s="46" t="s">
        <v>17</v>
      </c>
      <c r="D118" s="46"/>
      <c r="E118" s="46"/>
      <c r="F118" s="41">
        <v>20</v>
      </c>
      <c r="G118" s="50">
        <v>1.5</v>
      </c>
      <c r="H118" s="50"/>
      <c r="I118" s="52"/>
      <c r="J118" s="50">
        <v>0.5</v>
      </c>
      <c r="K118" s="50"/>
      <c r="L118" s="50"/>
      <c r="M118" s="50"/>
      <c r="N118" s="50">
        <v>10.3</v>
      </c>
      <c r="O118" s="50"/>
      <c r="P118" s="50">
        <v>52</v>
      </c>
      <c r="Q118" s="50" t="s">
        <v>18</v>
      </c>
    </row>
    <row r="119" spans="1:17" x14ac:dyDescent="0.15">
      <c r="A119" s="41"/>
      <c r="B119" s="41"/>
      <c r="C119" s="44" t="s">
        <v>19</v>
      </c>
      <c r="D119" s="44"/>
      <c r="E119" s="44"/>
      <c r="F119" s="41"/>
      <c r="G119" s="50"/>
      <c r="H119" s="50"/>
      <c r="I119" s="52"/>
      <c r="J119" s="50"/>
      <c r="K119" s="50"/>
      <c r="L119" s="50"/>
      <c r="M119" s="50"/>
      <c r="N119" s="50"/>
      <c r="O119" s="50"/>
      <c r="P119" s="50"/>
      <c r="Q119" s="50"/>
    </row>
    <row r="120" spans="1:17" ht="12" x14ac:dyDescent="0.15">
      <c r="A120" s="41" t="s">
        <v>14</v>
      </c>
      <c r="B120" s="41" t="s">
        <v>20</v>
      </c>
      <c r="C120" s="46" t="s">
        <v>21</v>
      </c>
      <c r="D120" s="46"/>
      <c r="E120" s="46"/>
      <c r="F120" s="41">
        <v>3</v>
      </c>
      <c r="G120" s="50">
        <v>0.02</v>
      </c>
      <c r="H120" s="50"/>
      <c r="I120" s="52"/>
      <c r="J120" s="50">
        <v>2.48</v>
      </c>
      <c r="K120" s="50"/>
      <c r="L120" s="50"/>
      <c r="M120" s="50"/>
      <c r="N120" s="50">
        <v>0.02</v>
      </c>
      <c r="O120" s="50"/>
      <c r="P120" s="50">
        <v>22.4</v>
      </c>
      <c r="Q120" s="50" t="s">
        <v>18</v>
      </c>
    </row>
    <row r="121" spans="1:17" x14ac:dyDescent="0.15">
      <c r="A121" s="41"/>
      <c r="B121" s="41"/>
      <c r="C121" s="44" t="s">
        <v>23</v>
      </c>
      <c r="D121" s="44"/>
      <c r="E121" s="44"/>
      <c r="F121" s="41"/>
      <c r="G121" s="50"/>
      <c r="H121" s="50"/>
      <c r="I121" s="52"/>
      <c r="J121" s="50"/>
      <c r="K121" s="50"/>
      <c r="L121" s="50"/>
      <c r="M121" s="50"/>
      <c r="N121" s="50"/>
      <c r="O121" s="50"/>
      <c r="P121" s="50"/>
      <c r="Q121" s="50"/>
    </row>
    <row r="122" spans="1:17" ht="12" customHeight="1" x14ac:dyDescent="0.15">
      <c r="A122" s="41">
        <v>2013</v>
      </c>
      <c r="B122" s="41">
        <v>509</v>
      </c>
      <c r="C122" s="53" t="s">
        <v>52</v>
      </c>
      <c r="D122" s="46"/>
      <c r="E122" s="46"/>
      <c r="F122" s="41">
        <v>180</v>
      </c>
      <c r="G122" s="50">
        <v>4.5</v>
      </c>
      <c r="H122" s="50"/>
      <c r="I122" s="52"/>
      <c r="J122" s="50">
        <v>4</v>
      </c>
      <c r="K122" s="50"/>
      <c r="L122" s="50"/>
      <c r="M122" s="50"/>
      <c r="N122" s="50">
        <v>28.5</v>
      </c>
      <c r="O122" s="50"/>
      <c r="P122" s="50">
        <v>167</v>
      </c>
      <c r="Q122" s="57">
        <v>1.5</v>
      </c>
    </row>
    <row r="123" spans="1:17" ht="10.5" customHeight="1" x14ac:dyDescent="0.15">
      <c r="A123" s="41"/>
      <c r="B123" s="41"/>
      <c r="C123" s="51" t="s">
        <v>53</v>
      </c>
      <c r="D123" s="44"/>
      <c r="E123" s="44"/>
      <c r="F123" s="41"/>
      <c r="G123" s="50"/>
      <c r="H123" s="50"/>
      <c r="I123" s="52"/>
      <c r="J123" s="50"/>
      <c r="K123" s="50"/>
      <c r="L123" s="50"/>
      <c r="M123" s="50"/>
      <c r="N123" s="50"/>
      <c r="O123" s="50"/>
      <c r="P123" s="50"/>
      <c r="Q123" s="57"/>
    </row>
    <row r="124" spans="1:17" ht="13" x14ac:dyDescent="0.15">
      <c r="A124" s="36" t="s">
        <v>24</v>
      </c>
      <c r="B124" s="36"/>
      <c r="C124" s="36"/>
      <c r="D124" s="36"/>
      <c r="E124" s="36"/>
      <c r="F124" s="2">
        <f>F122+F120+F118+F116</f>
        <v>353</v>
      </c>
      <c r="G124" s="37">
        <f>G122+G120+G118+G116</f>
        <v>10.67</v>
      </c>
      <c r="H124" s="37"/>
      <c r="I124" s="37">
        <f>J122+J120+J118+J116</f>
        <v>12.58</v>
      </c>
      <c r="J124" s="37"/>
      <c r="K124" s="37"/>
      <c r="L124" s="37"/>
      <c r="M124" s="9"/>
      <c r="N124" s="31">
        <f>N122+N120+N118+N116</f>
        <v>61.97</v>
      </c>
      <c r="O124" s="32"/>
      <c r="P124" s="10">
        <f>P122+P120+P118+P116</f>
        <v>403</v>
      </c>
      <c r="Q124" s="10">
        <f>Q122+Q120+Q118+Q116</f>
        <v>2.54</v>
      </c>
    </row>
    <row r="125" spans="1:17" ht="14" x14ac:dyDescent="0.15">
      <c r="A125" s="45" t="s">
        <v>26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</row>
    <row r="126" spans="1:17" ht="12" customHeight="1" x14ac:dyDescent="0.15">
      <c r="A126" s="11" t="s">
        <v>14</v>
      </c>
      <c r="B126" s="11">
        <v>538</v>
      </c>
      <c r="C126" s="13" t="s">
        <v>54</v>
      </c>
      <c r="D126" s="14"/>
      <c r="E126" s="15"/>
      <c r="F126" s="11">
        <v>100</v>
      </c>
      <c r="G126" s="16">
        <v>0.3</v>
      </c>
      <c r="H126" s="17"/>
      <c r="I126" s="20"/>
      <c r="J126" s="16">
        <v>0.15</v>
      </c>
      <c r="K126" s="22"/>
      <c r="L126" s="22"/>
      <c r="M126" s="17"/>
      <c r="N126" s="16">
        <v>11.4</v>
      </c>
      <c r="O126" s="17"/>
      <c r="P126" s="29">
        <v>48.3</v>
      </c>
      <c r="Q126" s="29">
        <v>35</v>
      </c>
    </row>
    <row r="127" spans="1:17" ht="10.5" customHeight="1" x14ac:dyDescent="0.15">
      <c r="A127" s="12"/>
      <c r="B127" s="12"/>
      <c r="C127" s="48" t="s">
        <v>55</v>
      </c>
      <c r="D127" s="44"/>
      <c r="E127" s="49"/>
      <c r="F127" s="12"/>
      <c r="G127" s="18"/>
      <c r="H127" s="19"/>
      <c r="I127" s="21"/>
      <c r="J127" s="18"/>
      <c r="K127" s="23"/>
      <c r="L127" s="23"/>
      <c r="M127" s="19"/>
      <c r="N127" s="18"/>
      <c r="O127" s="19"/>
      <c r="P127" s="30"/>
      <c r="Q127" s="30"/>
    </row>
    <row r="128" spans="1:17" ht="13" x14ac:dyDescent="0.15">
      <c r="A128" s="36" t="s">
        <v>24</v>
      </c>
      <c r="B128" s="36"/>
      <c r="C128" s="36"/>
      <c r="D128" s="36"/>
      <c r="E128" s="36"/>
      <c r="F128" s="2">
        <f>F126</f>
        <v>100</v>
      </c>
      <c r="G128" s="37">
        <f>G126</f>
        <v>0.3</v>
      </c>
      <c r="H128" s="37"/>
      <c r="I128" s="37">
        <f>J126</f>
        <v>0.15</v>
      </c>
      <c r="J128" s="37"/>
      <c r="K128" s="37"/>
      <c r="L128" s="37"/>
      <c r="M128" s="9"/>
      <c r="N128" s="37">
        <f>N126</f>
        <v>11.4</v>
      </c>
      <c r="O128" s="37"/>
      <c r="P128" s="3">
        <f>P126</f>
        <v>48.3</v>
      </c>
      <c r="Q128" s="3">
        <f>Q126</f>
        <v>35</v>
      </c>
    </row>
    <row r="129" spans="1:17" ht="14" x14ac:dyDescent="0.15">
      <c r="A129" s="45" t="s">
        <v>27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</row>
    <row r="130" spans="1:17" ht="12" customHeight="1" x14ac:dyDescent="0.15">
      <c r="A130" s="41">
        <v>2021</v>
      </c>
      <c r="B130" s="41">
        <v>57</v>
      </c>
      <c r="C130" s="46" t="s">
        <v>70</v>
      </c>
      <c r="D130" s="46"/>
      <c r="E130" s="46"/>
      <c r="F130" s="41">
        <v>50</v>
      </c>
      <c r="G130" s="50">
        <v>0.75</v>
      </c>
      <c r="H130" s="50"/>
      <c r="I130" s="52"/>
      <c r="J130" s="50">
        <v>5</v>
      </c>
      <c r="K130" s="50"/>
      <c r="L130" s="50"/>
      <c r="M130" s="50"/>
      <c r="N130" s="50">
        <v>4.2</v>
      </c>
      <c r="O130" s="50"/>
      <c r="P130" s="50">
        <v>65.2</v>
      </c>
      <c r="Q130" s="50">
        <v>2.7</v>
      </c>
    </row>
    <row r="131" spans="1:17" ht="10.5" customHeight="1" x14ac:dyDescent="0.15">
      <c r="A131" s="41"/>
      <c r="B131" s="41"/>
      <c r="C131" s="44" t="s">
        <v>71</v>
      </c>
      <c r="D131" s="44"/>
      <c r="E131" s="44"/>
      <c r="F131" s="41"/>
      <c r="G131" s="50"/>
      <c r="H131" s="50"/>
      <c r="I131" s="52"/>
      <c r="J131" s="50"/>
      <c r="K131" s="50"/>
      <c r="L131" s="50"/>
      <c r="M131" s="50"/>
      <c r="N131" s="50"/>
      <c r="O131" s="50"/>
      <c r="P131" s="50"/>
      <c r="Q131" s="50"/>
    </row>
    <row r="132" spans="1:17" ht="12" customHeight="1" x14ac:dyDescent="0.15">
      <c r="A132" s="24" t="s">
        <v>14</v>
      </c>
      <c r="B132" s="24">
        <v>147</v>
      </c>
      <c r="C132" s="25" t="s">
        <v>66</v>
      </c>
      <c r="D132" s="25"/>
      <c r="E132" s="25"/>
      <c r="F132" s="24">
        <v>150</v>
      </c>
      <c r="G132" s="26">
        <v>1.05</v>
      </c>
      <c r="H132" s="26"/>
      <c r="I132" s="27"/>
      <c r="J132" s="26">
        <v>3</v>
      </c>
      <c r="K132" s="26"/>
      <c r="L132" s="26"/>
      <c r="M132" s="26"/>
      <c r="N132" s="26">
        <v>4.67</v>
      </c>
      <c r="O132" s="26"/>
      <c r="P132" s="26">
        <v>49.8</v>
      </c>
      <c r="Q132" s="26">
        <v>11.09</v>
      </c>
    </row>
    <row r="133" spans="1:17" ht="18" customHeight="1" x14ac:dyDescent="0.15">
      <c r="A133" s="24"/>
      <c r="B133" s="24"/>
      <c r="C133" s="28" t="s">
        <v>67</v>
      </c>
      <c r="D133" s="28"/>
      <c r="E133" s="28"/>
      <c r="F133" s="24"/>
      <c r="G133" s="26"/>
      <c r="H133" s="26"/>
      <c r="I133" s="27"/>
      <c r="J133" s="26"/>
      <c r="K133" s="26"/>
      <c r="L133" s="26"/>
      <c r="M133" s="26"/>
      <c r="N133" s="26"/>
      <c r="O133" s="26"/>
      <c r="P133" s="26"/>
      <c r="Q133" s="26"/>
    </row>
    <row r="134" spans="1:17" ht="18" customHeight="1" x14ac:dyDescent="0.15">
      <c r="A134" s="11">
        <v>2013</v>
      </c>
      <c r="B134" s="11">
        <v>243</v>
      </c>
      <c r="C134" s="13" t="s">
        <v>60</v>
      </c>
      <c r="D134" s="14"/>
      <c r="E134" s="15"/>
      <c r="F134" s="89">
        <v>100</v>
      </c>
      <c r="G134" s="83">
        <v>8.8000000000000007</v>
      </c>
      <c r="H134" s="84"/>
      <c r="I134" s="91"/>
      <c r="J134" s="83">
        <v>5.24</v>
      </c>
      <c r="K134" s="92"/>
      <c r="L134" s="92"/>
      <c r="M134" s="84"/>
      <c r="N134" s="83">
        <v>24.75</v>
      </c>
      <c r="O134" s="84"/>
      <c r="P134" s="87">
        <v>168.8</v>
      </c>
      <c r="Q134" s="87">
        <v>0</v>
      </c>
    </row>
    <row r="135" spans="1:17" ht="13.5" customHeight="1" x14ac:dyDescent="0.15">
      <c r="A135" s="12"/>
      <c r="B135" s="12"/>
      <c r="C135" s="81" t="s">
        <v>61</v>
      </c>
      <c r="D135" s="51"/>
      <c r="E135" s="82"/>
      <c r="F135" s="90"/>
      <c r="G135" s="85"/>
      <c r="H135" s="86"/>
      <c r="I135" s="91"/>
      <c r="J135" s="85"/>
      <c r="K135" s="93"/>
      <c r="L135" s="93"/>
      <c r="M135" s="86"/>
      <c r="N135" s="85"/>
      <c r="O135" s="86"/>
      <c r="P135" s="88"/>
      <c r="Q135" s="88"/>
    </row>
    <row r="136" spans="1:17" ht="12" customHeight="1" x14ac:dyDescent="0.15">
      <c r="A136" s="41">
        <v>2013</v>
      </c>
      <c r="B136" s="41">
        <v>417</v>
      </c>
      <c r="C136" s="46" t="s">
        <v>64</v>
      </c>
      <c r="D136" s="46"/>
      <c r="E136" s="46"/>
      <c r="F136" s="41">
        <v>60</v>
      </c>
      <c r="G136" s="50">
        <v>9.0299999999999994</v>
      </c>
      <c r="H136" s="50"/>
      <c r="I136" s="52"/>
      <c r="J136" s="50">
        <v>6.45</v>
      </c>
      <c r="K136" s="50"/>
      <c r="L136" s="50"/>
      <c r="M136" s="50"/>
      <c r="N136" s="50">
        <v>5.6</v>
      </c>
      <c r="O136" s="50"/>
      <c r="P136" s="50">
        <v>114</v>
      </c>
      <c r="Q136" s="50">
        <v>0.52</v>
      </c>
    </row>
    <row r="137" spans="1:17" ht="10.5" customHeight="1" x14ac:dyDescent="0.15">
      <c r="A137" s="41"/>
      <c r="B137" s="41"/>
      <c r="C137" s="44" t="s">
        <v>65</v>
      </c>
      <c r="D137" s="44"/>
      <c r="E137" s="44"/>
      <c r="F137" s="41"/>
      <c r="G137" s="50"/>
      <c r="H137" s="50"/>
      <c r="I137" s="52"/>
      <c r="J137" s="50"/>
      <c r="K137" s="50"/>
      <c r="L137" s="50"/>
      <c r="M137" s="50"/>
      <c r="N137" s="50"/>
      <c r="O137" s="50"/>
      <c r="P137" s="50"/>
      <c r="Q137" s="50"/>
    </row>
    <row r="138" spans="1:17" ht="12" x14ac:dyDescent="0.15">
      <c r="A138" s="41" t="s">
        <v>14</v>
      </c>
      <c r="B138" s="41" t="s">
        <v>29</v>
      </c>
      <c r="C138" s="46" t="s">
        <v>30</v>
      </c>
      <c r="D138" s="46"/>
      <c r="E138" s="46"/>
      <c r="F138" s="41">
        <v>20</v>
      </c>
      <c r="G138" s="50">
        <v>1.5</v>
      </c>
      <c r="H138" s="50"/>
      <c r="I138" s="52"/>
      <c r="J138" s="50">
        <v>0.16</v>
      </c>
      <c r="K138" s="50"/>
      <c r="L138" s="50"/>
      <c r="M138" s="50"/>
      <c r="N138" s="50">
        <v>9.83</v>
      </c>
      <c r="O138" s="50"/>
      <c r="P138" s="50">
        <v>46.6</v>
      </c>
      <c r="Q138" s="50" t="s">
        <v>18</v>
      </c>
    </row>
    <row r="139" spans="1:17" x14ac:dyDescent="0.15">
      <c r="A139" s="41"/>
      <c r="B139" s="41"/>
      <c r="C139" s="44" t="s">
        <v>45</v>
      </c>
      <c r="D139" s="44"/>
      <c r="E139" s="44"/>
      <c r="F139" s="41"/>
      <c r="G139" s="50"/>
      <c r="H139" s="50"/>
      <c r="I139" s="52"/>
      <c r="J139" s="50"/>
      <c r="K139" s="50"/>
      <c r="L139" s="50"/>
      <c r="M139" s="50"/>
      <c r="N139" s="50"/>
      <c r="O139" s="50"/>
      <c r="P139" s="50"/>
      <c r="Q139" s="50"/>
    </row>
    <row r="140" spans="1:17" ht="12" x14ac:dyDescent="0.15">
      <c r="A140" s="41" t="s">
        <v>14</v>
      </c>
      <c r="B140" s="41" t="s">
        <v>31</v>
      </c>
      <c r="C140" s="46" t="s">
        <v>32</v>
      </c>
      <c r="D140" s="46"/>
      <c r="E140" s="46"/>
      <c r="F140" s="41">
        <v>10</v>
      </c>
      <c r="G140" s="50">
        <v>0.66</v>
      </c>
      <c r="H140" s="50"/>
      <c r="I140" s="52"/>
      <c r="J140" s="50">
        <v>0.1</v>
      </c>
      <c r="K140" s="50"/>
      <c r="L140" s="50"/>
      <c r="M140" s="50"/>
      <c r="N140" s="50">
        <v>3.3</v>
      </c>
      <c r="O140" s="50"/>
      <c r="P140" s="50">
        <v>17.100000000000001</v>
      </c>
      <c r="Q140" s="50" t="s">
        <v>18</v>
      </c>
    </row>
    <row r="141" spans="1:17" x14ac:dyDescent="0.15">
      <c r="A141" s="41"/>
      <c r="B141" s="41"/>
      <c r="C141" s="44" t="s">
        <v>34</v>
      </c>
      <c r="D141" s="44"/>
      <c r="E141" s="44"/>
      <c r="F141" s="41"/>
      <c r="G141" s="50"/>
      <c r="H141" s="50"/>
      <c r="I141" s="52"/>
      <c r="J141" s="50"/>
      <c r="K141" s="50"/>
      <c r="L141" s="50"/>
      <c r="M141" s="50"/>
      <c r="N141" s="50"/>
      <c r="O141" s="50"/>
      <c r="P141" s="50"/>
      <c r="Q141" s="50"/>
    </row>
    <row r="142" spans="1:17" ht="12" customHeight="1" x14ac:dyDescent="0.15">
      <c r="A142" s="41">
        <v>2013</v>
      </c>
      <c r="B142" s="41">
        <v>527</v>
      </c>
      <c r="C142" s="46" t="s">
        <v>46</v>
      </c>
      <c r="D142" s="46"/>
      <c r="E142" s="46"/>
      <c r="F142" s="41" t="s">
        <v>41</v>
      </c>
      <c r="G142" s="50">
        <v>0.38</v>
      </c>
      <c r="H142" s="50"/>
      <c r="I142" s="52"/>
      <c r="J142" s="50">
        <v>0</v>
      </c>
      <c r="K142" s="50"/>
      <c r="L142" s="50"/>
      <c r="M142" s="50"/>
      <c r="N142" s="50">
        <v>20.3</v>
      </c>
      <c r="O142" s="50"/>
      <c r="P142" s="50">
        <v>82.5</v>
      </c>
      <c r="Q142" s="50">
        <v>0.4</v>
      </c>
    </row>
    <row r="143" spans="1:17" ht="10.5" customHeight="1" x14ac:dyDescent="0.15">
      <c r="A143" s="41"/>
      <c r="B143" s="41"/>
      <c r="C143" s="44" t="s">
        <v>47</v>
      </c>
      <c r="D143" s="44"/>
      <c r="E143" s="44"/>
      <c r="F143" s="41"/>
      <c r="G143" s="50"/>
      <c r="H143" s="50"/>
      <c r="I143" s="52"/>
      <c r="J143" s="50"/>
      <c r="K143" s="50"/>
      <c r="L143" s="50"/>
      <c r="M143" s="50"/>
      <c r="N143" s="50"/>
      <c r="O143" s="50"/>
      <c r="P143" s="50"/>
      <c r="Q143" s="50"/>
    </row>
    <row r="144" spans="1:17" ht="13" x14ac:dyDescent="0.15">
      <c r="A144" s="36" t="s">
        <v>24</v>
      </c>
      <c r="B144" s="36"/>
      <c r="C144" s="36"/>
      <c r="D144" s="36"/>
      <c r="E144" s="36"/>
      <c r="F144" s="2">
        <f>F142+F140+F138+F136+F134+F132+F130</f>
        <v>540</v>
      </c>
      <c r="G144" s="37">
        <f>G142+G140+G138+G136+G134+G132+G130</f>
        <v>22.17</v>
      </c>
      <c r="H144" s="37"/>
      <c r="I144" s="37">
        <f>J142+J140+J138+J136+J134+J132+J130</f>
        <v>19.95</v>
      </c>
      <c r="J144" s="37"/>
      <c r="K144" s="37"/>
      <c r="L144" s="37"/>
      <c r="M144" s="9"/>
      <c r="N144" s="37">
        <f>N142+N140+N138+N136+N134+N132+N130</f>
        <v>72.650000000000006</v>
      </c>
      <c r="O144" s="37"/>
      <c r="P144" s="10">
        <f>P142+P140+P138+P136+P134+P132+P130</f>
        <v>544</v>
      </c>
      <c r="Q144" s="10">
        <f>Q142+Q140+Q138+Q136+Q134+Q132+Q130</f>
        <v>14.71</v>
      </c>
    </row>
    <row r="145" spans="1:17" ht="14" x14ac:dyDescent="0.15">
      <c r="A145" s="45" t="s">
        <v>35</v>
      </c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</row>
    <row r="146" spans="1:17" ht="12" customHeight="1" x14ac:dyDescent="0.15">
      <c r="A146" s="41">
        <v>2013</v>
      </c>
      <c r="B146" s="41">
        <v>534</v>
      </c>
      <c r="C146" s="46" t="s">
        <v>56</v>
      </c>
      <c r="D146" s="46"/>
      <c r="E146" s="46"/>
      <c r="F146" s="41" t="s">
        <v>41</v>
      </c>
      <c r="G146" s="50">
        <v>4.4000000000000004</v>
      </c>
      <c r="H146" s="50"/>
      <c r="I146" s="52"/>
      <c r="J146" s="50">
        <v>3.8</v>
      </c>
      <c r="K146" s="50"/>
      <c r="L146" s="50"/>
      <c r="M146" s="50"/>
      <c r="N146" s="50">
        <v>7.2</v>
      </c>
      <c r="O146" s="50"/>
      <c r="P146" s="50">
        <v>80</v>
      </c>
      <c r="Q146" s="50">
        <v>2</v>
      </c>
    </row>
    <row r="147" spans="1:17" ht="10.5" customHeight="1" x14ac:dyDescent="0.15">
      <c r="A147" s="41"/>
      <c r="B147" s="41"/>
      <c r="C147" s="44"/>
      <c r="D147" s="44"/>
      <c r="E147" s="44"/>
      <c r="F147" s="41"/>
      <c r="G147" s="50"/>
      <c r="H147" s="50"/>
      <c r="I147" s="52"/>
      <c r="J147" s="50"/>
      <c r="K147" s="50"/>
      <c r="L147" s="50"/>
      <c r="M147" s="50"/>
      <c r="N147" s="50"/>
      <c r="O147" s="50"/>
      <c r="P147" s="50"/>
      <c r="Q147" s="50"/>
    </row>
    <row r="148" spans="1:17" ht="12" customHeight="1" x14ac:dyDescent="0.15">
      <c r="A148" s="41">
        <v>2013</v>
      </c>
      <c r="B148" s="41">
        <v>572</v>
      </c>
      <c r="C148" s="46" t="s">
        <v>68</v>
      </c>
      <c r="D148" s="46"/>
      <c r="E148" s="46"/>
      <c r="F148" s="41">
        <v>50</v>
      </c>
      <c r="G148" s="50">
        <v>5.23</v>
      </c>
      <c r="H148" s="50"/>
      <c r="I148" s="52"/>
      <c r="J148" s="50">
        <v>5.15</v>
      </c>
      <c r="K148" s="50"/>
      <c r="L148" s="50"/>
      <c r="M148" s="50"/>
      <c r="N148" s="50">
        <v>27.56</v>
      </c>
      <c r="O148" s="50"/>
      <c r="P148" s="50">
        <v>177.6</v>
      </c>
      <c r="Q148" s="50">
        <v>3.32</v>
      </c>
    </row>
    <row r="149" spans="1:17" ht="19.5" customHeight="1" x14ac:dyDescent="0.15">
      <c r="A149" s="41"/>
      <c r="B149" s="41"/>
      <c r="C149" s="44" t="s">
        <v>69</v>
      </c>
      <c r="D149" s="44"/>
      <c r="E149" s="44"/>
      <c r="F149" s="41"/>
      <c r="G149" s="50"/>
      <c r="H149" s="50"/>
      <c r="I149" s="52"/>
      <c r="J149" s="50"/>
      <c r="K149" s="50"/>
      <c r="L149" s="50"/>
      <c r="M149" s="50"/>
      <c r="N149" s="50"/>
      <c r="O149" s="50"/>
      <c r="P149" s="50"/>
      <c r="Q149" s="50"/>
    </row>
    <row r="150" spans="1:17" ht="13" x14ac:dyDescent="0.15">
      <c r="A150" s="36" t="s">
        <v>24</v>
      </c>
      <c r="B150" s="36"/>
      <c r="C150" s="36"/>
      <c r="D150" s="36"/>
      <c r="E150" s="36"/>
      <c r="F150" s="2">
        <f>F148+F146</f>
        <v>200</v>
      </c>
      <c r="G150" s="37">
        <f>G148+G146</f>
        <v>9.6300000000000008</v>
      </c>
      <c r="H150" s="37"/>
      <c r="I150" s="37">
        <f>J148+J146</f>
        <v>8.9499999999999993</v>
      </c>
      <c r="J150" s="37"/>
      <c r="K150" s="37"/>
      <c r="L150" s="37"/>
      <c r="M150" s="9"/>
      <c r="N150" s="37">
        <f>N148+N146</f>
        <v>34.76</v>
      </c>
      <c r="O150" s="37"/>
      <c r="P150" s="10">
        <f>P148+P146</f>
        <v>257.60000000000002</v>
      </c>
      <c r="Q150" s="10">
        <f>Q148+Q146</f>
        <v>5.32</v>
      </c>
    </row>
    <row r="151" spans="1:17" ht="14" x14ac:dyDescent="0.15">
      <c r="A151" s="45" t="s">
        <v>36</v>
      </c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</row>
    <row r="152" spans="1:17" ht="12" customHeight="1" x14ac:dyDescent="0.15">
      <c r="A152" s="41" t="s">
        <v>14</v>
      </c>
      <c r="B152" s="41">
        <v>270</v>
      </c>
      <c r="C152" s="46" t="s">
        <v>63</v>
      </c>
      <c r="D152" s="46"/>
      <c r="E152" s="46"/>
      <c r="F152" s="41">
        <v>200</v>
      </c>
      <c r="G152" s="50">
        <v>7.8</v>
      </c>
      <c r="H152" s="50"/>
      <c r="I152" s="52"/>
      <c r="J152" s="50">
        <v>9.4600000000000009</v>
      </c>
      <c r="K152" s="50"/>
      <c r="L152" s="50"/>
      <c r="M152" s="50"/>
      <c r="N152" s="50">
        <v>35.799999999999997</v>
      </c>
      <c r="O152" s="50"/>
      <c r="P152" s="50">
        <v>283.60000000000002</v>
      </c>
      <c r="Q152" s="50">
        <v>1.46</v>
      </c>
    </row>
    <row r="153" spans="1:17" ht="10.5" customHeight="1" x14ac:dyDescent="0.15">
      <c r="A153" s="41"/>
      <c r="B153" s="41"/>
      <c r="C153" s="77" t="s">
        <v>57</v>
      </c>
      <c r="D153" s="77"/>
      <c r="E153" s="77"/>
      <c r="F153" s="41"/>
      <c r="G153" s="50"/>
      <c r="H153" s="50"/>
      <c r="I153" s="52"/>
      <c r="J153" s="50"/>
      <c r="K153" s="50"/>
      <c r="L153" s="50"/>
      <c r="M153" s="50"/>
      <c r="N153" s="50"/>
      <c r="O153" s="50"/>
      <c r="P153" s="50"/>
      <c r="Q153" s="50"/>
    </row>
    <row r="154" spans="1:17" ht="12" x14ac:dyDescent="0.15">
      <c r="A154" s="41" t="s">
        <v>14</v>
      </c>
      <c r="B154" s="41" t="s">
        <v>16</v>
      </c>
      <c r="C154" s="46" t="s">
        <v>17</v>
      </c>
      <c r="D154" s="46"/>
      <c r="E154" s="46"/>
      <c r="F154" s="41">
        <v>20</v>
      </c>
      <c r="G154" s="50">
        <v>1.5</v>
      </c>
      <c r="H154" s="50"/>
      <c r="I154" s="52"/>
      <c r="J154" s="50">
        <v>0.5</v>
      </c>
      <c r="K154" s="50"/>
      <c r="L154" s="50"/>
      <c r="M154" s="50"/>
      <c r="N154" s="50">
        <v>10.3</v>
      </c>
      <c r="O154" s="50"/>
      <c r="P154" s="50">
        <v>52</v>
      </c>
      <c r="Q154" s="50" t="s">
        <v>18</v>
      </c>
    </row>
    <row r="155" spans="1:17" x14ac:dyDescent="0.15">
      <c r="A155" s="41"/>
      <c r="B155" s="41"/>
      <c r="C155" s="44" t="s">
        <v>19</v>
      </c>
      <c r="D155" s="44"/>
      <c r="E155" s="44"/>
      <c r="F155" s="41"/>
      <c r="G155" s="50"/>
      <c r="H155" s="50"/>
      <c r="I155" s="52"/>
      <c r="J155" s="50"/>
      <c r="K155" s="50"/>
      <c r="L155" s="50"/>
      <c r="M155" s="50"/>
      <c r="N155" s="50"/>
      <c r="O155" s="50"/>
      <c r="P155" s="50"/>
      <c r="Q155" s="50"/>
    </row>
    <row r="156" spans="1:17" ht="12" customHeight="1" x14ac:dyDescent="0.15">
      <c r="A156" s="41">
        <v>2013</v>
      </c>
      <c r="B156" s="41" t="s">
        <v>37</v>
      </c>
      <c r="C156" s="46" t="s">
        <v>38</v>
      </c>
      <c r="D156" s="46"/>
      <c r="E156" s="46"/>
      <c r="F156" s="41">
        <v>180</v>
      </c>
      <c r="G156" s="50">
        <v>0.09</v>
      </c>
      <c r="H156" s="50"/>
      <c r="I156" s="52"/>
      <c r="J156" s="50">
        <v>0</v>
      </c>
      <c r="K156" s="50"/>
      <c r="L156" s="50"/>
      <c r="M156" s="50"/>
      <c r="N156" s="50">
        <v>13.5</v>
      </c>
      <c r="O156" s="50"/>
      <c r="P156" s="50">
        <v>54</v>
      </c>
      <c r="Q156" s="50" t="s">
        <v>18</v>
      </c>
    </row>
    <row r="157" spans="1:17" ht="10.5" customHeight="1" x14ac:dyDescent="0.15">
      <c r="A157" s="41"/>
      <c r="B157" s="41"/>
      <c r="C157" s="44" t="s">
        <v>39</v>
      </c>
      <c r="D157" s="44"/>
      <c r="E157" s="44"/>
      <c r="F157" s="41"/>
      <c r="G157" s="50"/>
      <c r="H157" s="50"/>
      <c r="I157" s="52"/>
      <c r="J157" s="50"/>
      <c r="K157" s="50"/>
      <c r="L157" s="50"/>
      <c r="M157" s="50"/>
      <c r="N157" s="50"/>
      <c r="O157" s="50"/>
      <c r="P157" s="50"/>
      <c r="Q157" s="50"/>
    </row>
    <row r="158" spans="1:17" ht="13" x14ac:dyDescent="0.15">
      <c r="A158" s="36" t="s">
        <v>24</v>
      </c>
      <c r="B158" s="36"/>
      <c r="C158" s="36"/>
      <c r="D158" s="36"/>
      <c r="E158" s="36"/>
      <c r="F158" s="2">
        <f>F156+F154+F152</f>
        <v>400</v>
      </c>
      <c r="G158" s="37">
        <f>G156+G154+G152</f>
        <v>9.39</v>
      </c>
      <c r="H158" s="37"/>
      <c r="I158" s="37">
        <f>J156+J154+J152</f>
        <v>9.9600000000000009</v>
      </c>
      <c r="J158" s="37"/>
      <c r="K158" s="37"/>
      <c r="L158" s="37"/>
      <c r="M158" s="9"/>
      <c r="N158" s="37">
        <f>N156+N154+N152</f>
        <v>59.599999999999994</v>
      </c>
      <c r="O158" s="37"/>
      <c r="P158" s="10">
        <f>P156+P154+P152</f>
        <v>389.6</v>
      </c>
      <c r="Q158" s="10">
        <f>Q156+Q154+Q152</f>
        <v>1.46</v>
      </c>
    </row>
    <row r="159" spans="1:17" ht="13" x14ac:dyDescent="0.15">
      <c r="A159" s="38" t="s">
        <v>48</v>
      </c>
      <c r="B159" s="39"/>
      <c r="C159" s="39"/>
      <c r="D159" s="39"/>
      <c r="E159" s="40"/>
      <c r="F159" s="4">
        <f>F158+F150+F144+F128+F124</f>
        <v>1593</v>
      </c>
      <c r="G159" s="37">
        <f>G158+G150+G144+G128+G124</f>
        <v>52.160000000000004</v>
      </c>
      <c r="H159" s="37"/>
      <c r="I159" s="37">
        <f>I158+I150+I144+I128+I124</f>
        <v>51.589999999999996</v>
      </c>
      <c r="J159" s="37"/>
      <c r="K159" s="37"/>
      <c r="L159" s="37"/>
      <c r="M159" s="9"/>
      <c r="N159" s="37">
        <f>N158+N150+N144+N128+N124</f>
        <v>240.38</v>
      </c>
      <c r="O159" s="37"/>
      <c r="P159" s="3">
        <f>P158+P150+P144+P128+P124</f>
        <v>1642.5</v>
      </c>
      <c r="Q159" s="3">
        <f>Q158+Q150+Q144+Q128+Q124</f>
        <v>59.03</v>
      </c>
    </row>
    <row r="161" spans="1:17" ht="23" x14ac:dyDescent="0.15">
      <c r="E161" s="54" t="s">
        <v>2</v>
      </c>
      <c r="F161" s="54"/>
      <c r="G161" s="54"/>
    </row>
    <row r="162" spans="1:17" ht="16" x14ac:dyDescent="0.15">
      <c r="D162" s="55">
        <f>D7</f>
        <v>46087</v>
      </c>
      <c r="E162" s="55"/>
      <c r="F162" s="55"/>
      <c r="G162" s="55"/>
      <c r="H162" s="55"/>
      <c r="I162" s="55"/>
      <c r="J162" s="55"/>
    </row>
    <row r="164" spans="1:17" ht="18" x14ac:dyDescent="0.15">
      <c r="B164" s="56" t="s">
        <v>51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</row>
    <row r="166" spans="1:17" ht="12" x14ac:dyDescent="0.15">
      <c r="A166" s="58" t="s">
        <v>3</v>
      </c>
      <c r="B166" s="58" t="s">
        <v>4</v>
      </c>
      <c r="C166" s="58" t="s">
        <v>5</v>
      </c>
      <c r="D166" s="58"/>
      <c r="E166" s="58"/>
      <c r="F166" s="58" t="s">
        <v>6</v>
      </c>
      <c r="G166" s="58" t="s">
        <v>7</v>
      </c>
      <c r="H166" s="58"/>
      <c r="I166" s="58"/>
      <c r="J166" s="58"/>
      <c r="K166" s="58"/>
      <c r="L166" s="58"/>
      <c r="M166" s="58"/>
      <c r="N166" s="58"/>
      <c r="O166" s="58" t="s">
        <v>8</v>
      </c>
      <c r="P166" s="58"/>
      <c r="Q166" s="58" t="s">
        <v>9</v>
      </c>
    </row>
    <row r="167" spans="1:17" ht="12" x14ac:dyDescent="0.15">
      <c r="A167" s="58"/>
      <c r="B167" s="58"/>
      <c r="C167" s="58"/>
      <c r="D167" s="58"/>
      <c r="E167" s="58"/>
      <c r="F167" s="58"/>
      <c r="G167" s="58" t="s">
        <v>10</v>
      </c>
      <c r="H167" s="58"/>
      <c r="I167" s="58" t="s">
        <v>11</v>
      </c>
      <c r="J167" s="58"/>
      <c r="K167" s="58"/>
      <c r="L167" s="58"/>
      <c r="M167" s="58" t="s">
        <v>12</v>
      </c>
      <c r="N167" s="58"/>
      <c r="O167" s="58"/>
      <c r="P167" s="58"/>
      <c r="Q167" s="58"/>
    </row>
    <row r="168" spans="1:17" ht="14" x14ac:dyDescent="0.15">
      <c r="A168" s="45" t="s">
        <v>13</v>
      </c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</row>
    <row r="169" spans="1:17" ht="12" customHeight="1" x14ac:dyDescent="0.15">
      <c r="A169" s="41" t="s">
        <v>14</v>
      </c>
      <c r="B169" s="41">
        <v>268</v>
      </c>
      <c r="C169" s="53" t="s">
        <v>58</v>
      </c>
      <c r="D169" s="46"/>
      <c r="E169" s="46"/>
      <c r="F169" s="41">
        <v>150</v>
      </c>
      <c r="G169" s="50">
        <v>5.55</v>
      </c>
      <c r="H169" s="50"/>
      <c r="I169" s="52"/>
      <c r="J169" s="50">
        <v>5.61</v>
      </c>
      <c r="K169" s="50"/>
      <c r="L169" s="50"/>
      <c r="M169" s="50"/>
      <c r="N169" s="50">
        <v>27.38</v>
      </c>
      <c r="O169" s="50"/>
      <c r="P169" s="50">
        <v>182.3</v>
      </c>
      <c r="Q169" s="50">
        <v>1.02</v>
      </c>
    </row>
    <row r="170" spans="1:17" ht="10.5" customHeight="1" x14ac:dyDescent="0.15">
      <c r="A170" s="41"/>
      <c r="B170" s="41"/>
      <c r="C170" s="77" t="s">
        <v>59</v>
      </c>
      <c r="D170" s="77"/>
      <c r="E170" s="77"/>
      <c r="F170" s="41"/>
      <c r="G170" s="50"/>
      <c r="H170" s="50"/>
      <c r="I170" s="52"/>
      <c r="J170" s="50"/>
      <c r="K170" s="50"/>
      <c r="L170" s="50"/>
      <c r="M170" s="50"/>
      <c r="N170" s="50"/>
      <c r="O170" s="50"/>
      <c r="P170" s="50"/>
      <c r="Q170" s="50"/>
    </row>
    <row r="171" spans="1:17" ht="12" customHeight="1" x14ac:dyDescent="0.15">
      <c r="A171" s="41" t="s">
        <v>14</v>
      </c>
      <c r="B171" s="41" t="s">
        <v>16</v>
      </c>
      <c r="C171" s="46" t="s">
        <v>17</v>
      </c>
      <c r="D171" s="46"/>
      <c r="E171" s="46"/>
      <c r="F171" s="41">
        <v>25</v>
      </c>
      <c r="G171" s="50">
        <v>1.88</v>
      </c>
      <c r="H171" s="50"/>
      <c r="I171" s="52"/>
      <c r="J171" s="50">
        <v>0.73</v>
      </c>
      <c r="K171" s="50"/>
      <c r="L171" s="50"/>
      <c r="M171" s="50"/>
      <c r="N171" s="50">
        <v>12.85</v>
      </c>
      <c r="O171" s="50"/>
      <c r="P171" s="50">
        <v>65.5</v>
      </c>
      <c r="Q171" s="50" t="s">
        <v>18</v>
      </c>
    </row>
    <row r="172" spans="1:17" ht="10.5" customHeight="1" x14ac:dyDescent="0.15">
      <c r="A172" s="41"/>
      <c r="B172" s="41"/>
      <c r="C172" s="44" t="s">
        <v>19</v>
      </c>
      <c r="D172" s="44"/>
      <c r="E172" s="44"/>
      <c r="F172" s="41"/>
      <c r="G172" s="50"/>
      <c r="H172" s="50"/>
      <c r="I172" s="52"/>
      <c r="J172" s="50"/>
      <c r="K172" s="50"/>
      <c r="L172" s="50"/>
      <c r="M172" s="50"/>
      <c r="N172" s="50"/>
      <c r="O172" s="50"/>
      <c r="P172" s="50"/>
      <c r="Q172" s="50"/>
    </row>
    <row r="173" spans="1:17" ht="12" customHeight="1" x14ac:dyDescent="0.15">
      <c r="A173" s="41" t="s">
        <v>14</v>
      </c>
      <c r="B173" s="41" t="s">
        <v>20</v>
      </c>
      <c r="C173" s="46" t="s">
        <v>21</v>
      </c>
      <c r="D173" s="46"/>
      <c r="E173" s="46"/>
      <c r="F173" s="41">
        <v>3</v>
      </c>
      <c r="G173" s="50">
        <v>1.7999999999999999E-2</v>
      </c>
      <c r="H173" s="50"/>
      <c r="I173" s="52"/>
      <c r="J173" s="50">
        <v>2.48</v>
      </c>
      <c r="K173" s="50"/>
      <c r="L173" s="50"/>
      <c r="M173" s="50"/>
      <c r="N173" s="50">
        <v>2.4E-2</v>
      </c>
      <c r="O173" s="50"/>
      <c r="P173" s="50">
        <v>22.4</v>
      </c>
      <c r="Q173" s="50" t="s">
        <v>18</v>
      </c>
    </row>
    <row r="174" spans="1:17" ht="10.5" customHeight="1" x14ac:dyDescent="0.15">
      <c r="A174" s="41"/>
      <c r="B174" s="41"/>
      <c r="C174" s="44" t="s">
        <v>23</v>
      </c>
      <c r="D174" s="44"/>
      <c r="E174" s="44"/>
      <c r="F174" s="41"/>
      <c r="G174" s="50"/>
      <c r="H174" s="50"/>
      <c r="I174" s="52"/>
      <c r="J174" s="50"/>
      <c r="K174" s="50"/>
      <c r="L174" s="50"/>
      <c r="M174" s="50"/>
      <c r="N174" s="50"/>
      <c r="O174" s="50"/>
      <c r="P174" s="50"/>
      <c r="Q174" s="50"/>
    </row>
    <row r="175" spans="1:17" ht="12" customHeight="1" x14ac:dyDescent="0.15">
      <c r="A175" s="41">
        <v>2013</v>
      </c>
      <c r="B175" s="41">
        <v>509</v>
      </c>
      <c r="C175" s="53" t="s">
        <v>52</v>
      </c>
      <c r="D175" s="46"/>
      <c r="E175" s="46"/>
      <c r="F175" s="41">
        <v>150</v>
      </c>
      <c r="G175" s="50">
        <v>3.8</v>
      </c>
      <c r="H175" s="50"/>
      <c r="I175" s="52"/>
      <c r="J175" s="50">
        <v>3.3</v>
      </c>
      <c r="K175" s="50"/>
      <c r="L175" s="50"/>
      <c r="M175" s="50"/>
      <c r="N175" s="50">
        <v>23.8</v>
      </c>
      <c r="O175" s="50"/>
      <c r="P175" s="50">
        <v>140</v>
      </c>
      <c r="Q175" s="57">
        <v>1.3</v>
      </c>
    </row>
    <row r="176" spans="1:17" ht="10.5" customHeight="1" x14ac:dyDescent="0.15">
      <c r="A176" s="41"/>
      <c r="B176" s="41"/>
      <c r="C176" s="51" t="s">
        <v>53</v>
      </c>
      <c r="D176" s="44"/>
      <c r="E176" s="44"/>
      <c r="F176" s="41"/>
      <c r="G176" s="50"/>
      <c r="H176" s="50"/>
      <c r="I176" s="52"/>
      <c r="J176" s="50"/>
      <c r="K176" s="50"/>
      <c r="L176" s="50"/>
      <c r="M176" s="50"/>
      <c r="N176" s="50"/>
      <c r="O176" s="50"/>
      <c r="P176" s="50"/>
      <c r="Q176" s="57"/>
    </row>
    <row r="177" spans="1:17" ht="13" x14ac:dyDescent="0.15">
      <c r="A177" s="36" t="s">
        <v>24</v>
      </c>
      <c r="B177" s="36"/>
      <c r="C177" s="36"/>
      <c r="D177" s="36"/>
      <c r="E177" s="36"/>
      <c r="F177" s="2">
        <f>F175+F173+F171+F169</f>
        <v>328</v>
      </c>
      <c r="G177" s="37">
        <f>G175+G173+G171+G169</f>
        <v>11.247999999999999</v>
      </c>
      <c r="H177" s="37"/>
      <c r="I177" s="37">
        <f>J175+J173+J171+J169</f>
        <v>12.120000000000001</v>
      </c>
      <c r="J177" s="37"/>
      <c r="K177" s="37"/>
      <c r="L177" s="37"/>
      <c r="M177" s="9"/>
      <c r="N177" s="31">
        <f>N175+N173+N171+N169</f>
        <v>64.054000000000002</v>
      </c>
      <c r="O177" s="32"/>
      <c r="P177" s="10">
        <f>P175+P173+P171+P169</f>
        <v>410.20000000000005</v>
      </c>
      <c r="Q177" s="10">
        <f>Q175+Q173+Q171+Q169</f>
        <v>2.3200000000000003</v>
      </c>
    </row>
    <row r="178" spans="1:17" ht="14" x14ac:dyDescent="0.15">
      <c r="A178" s="45" t="s">
        <v>26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</row>
    <row r="179" spans="1:17" ht="12" customHeight="1" x14ac:dyDescent="0.15">
      <c r="A179" s="11" t="s">
        <v>14</v>
      </c>
      <c r="B179" s="11">
        <v>538</v>
      </c>
      <c r="C179" s="13" t="s">
        <v>54</v>
      </c>
      <c r="D179" s="14"/>
      <c r="E179" s="15"/>
      <c r="F179" s="11">
        <v>120</v>
      </c>
      <c r="G179" s="16">
        <v>0.42</v>
      </c>
      <c r="H179" s="17"/>
      <c r="I179" s="20"/>
      <c r="J179" s="16">
        <v>0.18</v>
      </c>
      <c r="K179" s="22"/>
      <c r="L179" s="22"/>
      <c r="M179" s="17"/>
      <c r="N179" s="16">
        <v>13.7</v>
      </c>
      <c r="O179" s="17"/>
      <c r="P179" s="29">
        <v>58.2</v>
      </c>
      <c r="Q179" s="29">
        <v>42</v>
      </c>
    </row>
    <row r="180" spans="1:17" ht="10.5" customHeight="1" x14ac:dyDescent="0.15">
      <c r="A180" s="12"/>
      <c r="B180" s="12"/>
      <c r="C180" s="48" t="s">
        <v>55</v>
      </c>
      <c r="D180" s="44"/>
      <c r="E180" s="49"/>
      <c r="F180" s="12"/>
      <c r="G180" s="18"/>
      <c r="H180" s="19"/>
      <c r="I180" s="21"/>
      <c r="J180" s="18"/>
      <c r="K180" s="23"/>
      <c r="L180" s="23"/>
      <c r="M180" s="19"/>
      <c r="N180" s="18"/>
      <c r="O180" s="19"/>
      <c r="P180" s="30"/>
      <c r="Q180" s="30"/>
    </row>
    <row r="181" spans="1:17" ht="13" x14ac:dyDescent="0.15">
      <c r="A181" s="36" t="s">
        <v>24</v>
      </c>
      <c r="B181" s="36"/>
      <c r="C181" s="36"/>
      <c r="D181" s="36"/>
      <c r="E181" s="36"/>
      <c r="F181" s="2">
        <f>F179</f>
        <v>120</v>
      </c>
      <c r="G181" s="37">
        <f>G179</f>
        <v>0.42</v>
      </c>
      <c r="H181" s="37"/>
      <c r="I181" s="37">
        <f>J179</f>
        <v>0.18</v>
      </c>
      <c r="J181" s="37"/>
      <c r="K181" s="37"/>
      <c r="L181" s="37"/>
      <c r="M181" s="9"/>
      <c r="N181" s="37">
        <f>N179</f>
        <v>13.7</v>
      </c>
      <c r="O181" s="37"/>
      <c r="P181" s="3">
        <f>P179</f>
        <v>58.2</v>
      </c>
      <c r="Q181" s="3">
        <f>Q179</f>
        <v>42</v>
      </c>
    </row>
    <row r="182" spans="1:17" ht="14" x14ac:dyDescent="0.15">
      <c r="A182" s="45" t="s">
        <v>27</v>
      </c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</row>
    <row r="183" spans="1:17" ht="12" customHeight="1" x14ac:dyDescent="0.15">
      <c r="A183" s="41">
        <v>2021</v>
      </c>
      <c r="B183" s="41">
        <v>57</v>
      </c>
      <c r="C183" s="46" t="s">
        <v>70</v>
      </c>
      <c r="D183" s="46"/>
      <c r="E183" s="46"/>
      <c r="F183" s="41">
        <v>50</v>
      </c>
      <c r="G183" s="50">
        <v>0.75</v>
      </c>
      <c r="H183" s="50"/>
      <c r="I183" s="52"/>
      <c r="J183" s="50">
        <v>5</v>
      </c>
      <c r="K183" s="50"/>
      <c r="L183" s="50"/>
      <c r="M183" s="50"/>
      <c r="N183" s="50">
        <v>4.2</v>
      </c>
      <c r="O183" s="50"/>
      <c r="P183" s="50">
        <v>65.2</v>
      </c>
      <c r="Q183" s="50">
        <v>2.7</v>
      </c>
    </row>
    <row r="184" spans="1:17" ht="10.5" customHeight="1" x14ac:dyDescent="0.15">
      <c r="A184" s="41"/>
      <c r="B184" s="41"/>
      <c r="C184" s="44" t="s">
        <v>71</v>
      </c>
      <c r="D184" s="44"/>
      <c r="E184" s="44"/>
      <c r="F184" s="41"/>
      <c r="G184" s="50"/>
      <c r="H184" s="50"/>
      <c r="I184" s="52"/>
      <c r="J184" s="50"/>
      <c r="K184" s="50"/>
      <c r="L184" s="50"/>
      <c r="M184" s="50"/>
      <c r="N184" s="50"/>
      <c r="O184" s="50"/>
      <c r="P184" s="50"/>
      <c r="Q184" s="50"/>
    </row>
    <row r="185" spans="1:17" ht="12" customHeight="1" x14ac:dyDescent="0.15">
      <c r="A185" s="24" t="s">
        <v>14</v>
      </c>
      <c r="B185" s="24">
        <v>147</v>
      </c>
      <c r="C185" s="25" t="s">
        <v>66</v>
      </c>
      <c r="D185" s="25"/>
      <c r="E185" s="25"/>
      <c r="F185" s="24">
        <v>150</v>
      </c>
      <c r="G185" s="26">
        <v>1.05</v>
      </c>
      <c r="H185" s="26"/>
      <c r="I185" s="27"/>
      <c r="J185" s="26">
        <v>3</v>
      </c>
      <c r="K185" s="26"/>
      <c r="L185" s="26"/>
      <c r="M185" s="26"/>
      <c r="N185" s="26">
        <v>4.67</v>
      </c>
      <c r="O185" s="26"/>
      <c r="P185" s="26">
        <v>49.8</v>
      </c>
      <c r="Q185" s="26">
        <v>11.09</v>
      </c>
    </row>
    <row r="186" spans="1:17" ht="10.5" customHeight="1" x14ac:dyDescent="0.15">
      <c r="A186" s="24"/>
      <c r="B186" s="24"/>
      <c r="C186" s="28" t="s">
        <v>67</v>
      </c>
      <c r="D186" s="28"/>
      <c r="E186" s="28"/>
      <c r="F186" s="24"/>
      <c r="G186" s="26"/>
      <c r="H186" s="26"/>
      <c r="I186" s="27"/>
      <c r="J186" s="26"/>
      <c r="K186" s="26"/>
      <c r="L186" s="26"/>
      <c r="M186" s="26"/>
      <c r="N186" s="26"/>
      <c r="O186" s="26"/>
      <c r="P186" s="26"/>
      <c r="Q186" s="26"/>
    </row>
    <row r="187" spans="1:17" ht="10.5" customHeight="1" x14ac:dyDescent="0.15">
      <c r="A187" s="11">
        <v>2013</v>
      </c>
      <c r="B187" s="11">
        <v>243</v>
      </c>
      <c r="C187" s="13" t="s">
        <v>60</v>
      </c>
      <c r="D187" s="14"/>
      <c r="E187" s="15"/>
      <c r="F187" s="89">
        <v>100</v>
      </c>
      <c r="G187" s="83">
        <v>8.7799999999999994</v>
      </c>
      <c r="H187" s="84"/>
      <c r="I187" s="91"/>
      <c r="J187" s="83">
        <v>5.24</v>
      </c>
      <c r="K187" s="92"/>
      <c r="L187" s="92"/>
      <c r="M187" s="84"/>
      <c r="N187" s="83">
        <v>24.75</v>
      </c>
      <c r="O187" s="84"/>
      <c r="P187" s="87">
        <v>168.8</v>
      </c>
      <c r="Q187" s="87">
        <v>0</v>
      </c>
    </row>
    <row r="188" spans="1:17" ht="10.5" customHeight="1" x14ac:dyDescent="0.15">
      <c r="A188" s="12"/>
      <c r="B188" s="12"/>
      <c r="C188" s="81" t="s">
        <v>61</v>
      </c>
      <c r="D188" s="51"/>
      <c r="E188" s="82"/>
      <c r="F188" s="90"/>
      <c r="G188" s="85"/>
      <c r="H188" s="86"/>
      <c r="I188" s="91"/>
      <c r="J188" s="85"/>
      <c r="K188" s="93"/>
      <c r="L188" s="93"/>
      <c r="M188" s="86"/>
      <c r="N188" s="85"/>
      <c r="O188" s="86"/>
      <c r="P188" s="88"/>
      <c r="Q188" s="88"/>
    </row>
    <row r="189" spans="1:17" ht="10.5" customHeight="1" x14ac:dyDescent="0.15">
      <c r="A189" s="41">
        <v>2013</v>
      </c>
      <c r="B189" s="41">
        <v>417</v>
      </c>
      <c r="C189" s="46" t="s">
        <v>64</v>
      </c>
      <c r="D189" s="46"/>
      <c r="E189" s="46"/>
      <c r="F189" s="41">
        <v>60</v>
      </c>
      <c r="G189" s="50">
        <v>9.0299999999999994</v>
      </c>
      <c r="H189" s="50"/>
      <c r="I189" s="52"/>
      <c r="J189" s="50">
        <v>6.45</v>
      </c>
      <c r="K189" s="50"/>
      <c r="L189" s="50"/>
      <c r="M189" s="50"/>
      <c r="N189" s="50">
        <v>5.6</v>
      </c>
      <c r="O189" s="50"/>
      <c r="P189" s="50">
        <v>114</v>
      </c>
      <c r="Q189" s="50">
        <v>0.52</v>
      </c>
    </row>
    <row r="190" spans="1:17" ht="10.5" customHeight="1" x14ac:dyDescent="0.15">
      <c r="A190" s="41"/>
      <c r="B190" s="41"/>
      <c r="C190" s="44" t="s">
        <v>65</v>
      </c>
      <c r="D190" s="44"/>
      <c r="E190" s="44"/>
      <c r="F190" s="41"/>
      <c r="G190" s="50"/>
      <c r="H190" s="50"/>
      <c r="I190" s="52"/>
      <c r="J190" s="50"/>
      <c r="K190" s="50"/>
      <c r="L190" s="50"/>
      <c r="M190" s="50"/>
      <c r="N190" s="50"/>
      <c r="O190" s="50"/>
      <c r="P190" s="50"/>
      <c r="Q190" s="50"/>
    </row>
    <row r="191" spans="1:17" ht="10.5" customHeight="1" x14ac:dyDescent="0.15">
      <c r="A191" s="41" t="s">
        <v>14</v>
      </c>
      <c r="B191" s="41" t="s">
        <v>29</v>
      </c>
      <c r="C191" s="46" t="s">
        <v>30</v>
      </c>
      <c r="D191" s="46"/>
      <c r="E191" s="46"/>
      <c r="F191" s="41">
        <v>25</v>
      </c>
      <c r="G191" s="50">
        <v>1.9</v>
      </c>
      <c r="H191" s="50"/>
      <c r="I191" s="52"/>
      <c r="J191" s="50">
        <v>0.2</v>
      </c>
      <c r="K191" s="50"/>
      <c r="L191" s="50"/>
      <c r="M191" s="50"/>
      <c r="N191" s="50">
        <v>12.25</v>
      </c>
      <c r="O191" s="50"/>
      <c r="P191" s="50">
        <v>58</v>
      </c>
      <c r="Q191" s="50" t="s">
        <v>18</v>
      </c>
    </row>
    <row r="192" spans="1:17" ht="10.5" customHeight="1" x14ac:dyDescent="0.15">
      <c r="A192" s="41"/>
      <c r="B192" s="41"/>
      <c r="C192" s="44" t="s">
        <v>45</v>
      </c>
      <c r="D192" s="44"/>
      <c r="E192" s="44"/>
      <c r="F192" s="41"/>
      <c r="G192" s="50"/>
      <c r="H192" s="50"/>
      <c r="I192" s="52"/>
      <c r="J192" s="50"/>
      <c r="K192" s="50"/>
      <c r="L192" s="50"/>
      <c r="M192" s="50"/>
      <c r="N192" s="50"/>
      <c r="O192" s="50"/>
      <c r="P192" s="50"/>
      <c r="Q192" s="50"/>
    </row>
    <row r="193" spans="1:17" ht="12" customHeight="1" x14ac:dyDescent="0.15">
      <c r="A193" s="41" t="s">
        <v>14</v>
      </c>
      <c r="B193" s="41" t="s">
        <v>31</v>
      </c>
      <c r="C193" s="46" t="s">
        <v>32</v>
      </c>
      <c r="D193" s="46"/>
      <c r="E193" s="46"/>
      <c r="F193" s="41">
        <v>15</v>
      </c>
      <c r="G193" s="50">
        <v>1</v>
      </c>
      <c r="H193" s="50"/>
      <c r="I193" s="52"/>
      <c r="J193" s="50">
        <v>0.18</v>
      </c>
      <c r="K193" s="50"/>
      <c r="L193" s="50"/>
      <c r="M193" s="50"/>
      <c r="N193" s="50">
        <v>5.01</v>
      </c>
      <c r="O193" s="50"/>
      <c r="P193" s="50">
        <v>26</v>
      </c>
      <c r="Q193" s="50" t="s">
        <v>18</v>
      </c>
    </row>
    <row r="194" spans="1:17" ht="10.5" customHeight="1" x14ac:dyDescent="0.15">
      <c r="A194" s="41"/>
      <c r="B194" s="41"/>
      <c r="C194" s="44" t="s">
        <v>34</v>
      </c>
      <c r="D194" s="44"/>
      <c r="E194" s="44"/>
      <c r="F194" s="41"/>
      <c r="G194" s="50"/>
      <c r="H194" s="50"/>
      <c r="I194" s="52"/>
      <c r="J194" s="50"/>
      <c r="K194" s="50"/>
      <c r="L194" s="50"/>
      <c r="M194" s="50"/>
      <c r="N194" s="50"/>
      <c r="O194" s="50"/>
      <c r="P194" s="50"/>
      <c r="Q194" s="50"/>
    </row>
    <row r="195" spans="1:17" ht="12" customHeight="1" x14ac:dyDescent="0.15">
      <c r="A195" s="41">
        <v>2013</v>
      </c>
      <c r="B195" s="41">
        <v>527</v>
      </c>
      <c r="C195" s="46" t="s">
        <v>46</v>
      </c>
      <c r="D195" s="46"/>
      <c r="E195" s="46"/>
      <c r="F195" s="41" t="s">
        <v>41</v>
      </c>
      <c r="G195" s="50">
        <v>0.38</v>
      </c>
      <c r="H195" s="50"/>
      <c r="I195" s="52"/>
      <c r="J195" s="50">
        <v>0</v>
      </c>
      <c r="K195" s="50"/>
      <c r="L195" s="50"/>
      <c r="M195" s="50"/>
      <c r="N195" s="50">
        <v>20.3</v>
      </c>
      <c r="O195" s="50"/>
      <c r="P195" s="50">
        <v>82.5</v>
      </c>
      <c r="Q195" s="50">
        <v>0.4</v>
      </c>
    </row>
    <row r="196" spans="1:17" ht="10.5" customHeight="1" x14ac:dyDescent="0.15">
      <c r="A196" s="41"/>
      <c r="B196" s="41"/>
      <c r="C196" s="44" t="s">
        <v>47</v>
      </c>
      <c r="D196" s="44"/>
      <c r="E196" s="44"/>
      <c r="F196" s="41"/>
      <c r="G196" s="50"/>
      <c r="H196" s="50"/>
      <c r="I196" s="52"/>
      <c r="J196" s="50"/>
      <c r="K196" s="50"/>
      <c r="L196" s="50"/>
      <c r="M196" s="50"/>
      <c r="N196" s="50"/>
      <c r="O196" s="50"/>
      <c r="P196" s="50"/>
      <c r="Q196" s="50"/>
    </row>
    <row r="197" spans="1:17" ht="13" x14ac:dyDescent="0.15">
      <c r="A197" s="36" t="s">
        <v>24</v>
      </c>
      <c r="B197" s="36"/>
      <c r="C197" s="36"/>
      <c r="D197" s="36"/>
      <c r="E197" s="36"/>
      <c r="F197" s="2">
        <f>F195+F193+F191+F189+F187+F185+F183</f>
        <v>550</v>
      </c>
      <c r="G197" s="37">
        <f>G195+G193+G191+G189+G187+G185+G183</f>
        <v>22.889999999999997</v>
      </c>
      <c r="H197" s="37"/>
      <c r="I197" s="37">
        <f>J195+J193+J191+J189+J187+J185+J183</f>
        <v>20.07</v>
      </c>
      <c r="J197" s="37"/>
      <c r="K197" s="37"/>
      <c r="L197" s="37"/>
      <c r="M197" s="9"/>
      <c r="N197" s="37">
        <f>N195+N193+N191+N189+N187+N185+N183</f>
        <v>76.78</v>
      </c>
      <c r="O197" s="37"/>
      <c r="P197" s="10">
        <f>P195+P193+P191+P189+P187+P185+P183</f>
        <v>564.30000000000007</v>
      </c>
      <c r="Q197" s="10">
        <f>Q195+Q193+Q191+Q189+Q187+Q185+Q183</f>
        <v>14.71</v>
      </c>
    </row>
    <row r="198" spans="1:17" ht="14" x14ac:dyDescent="0.15">
      <c r="A198" s="45" t="s">
        <v>35</v>
      </c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</row>
    <row r="199" spans="1:17" ht="12" customHeight="1" x14ac:dyDescent="0.15">
      <c r="A199" s="41">
        <v>2013</v>
      </c>
      <c r="B199" s="41">
        <v>534</v>
      </c>
      <c r="C199" s="46" t="s">
        <v>56</v>
      </c>
      <c r="D199" s="46"/>
      <c r="E199" s="46"/>
      <c r="F199" s="41" t="s">
        <v>41</v>
      </c>
      <c r="G199" s="50">
        <v>4.4000000000000004</v>
      </c>
      <c r="H199" s="50"/>
      <c r="I199" s="52"/>
      <c r="J199" s="50">
        <v>3.8</v>
      </c>
      <c r="K199" s="50"/>
      <c r="L199" s="50"/>
      <c r="M199" s="50"/>
      <c r="N199" s="50">
        <v>7.2</v>
      </c>
      <c r="O199" s="50"/>
      <c r="P199" s="50">
        <v>80</v>
      </c>
      <c r="Q199" s="50">
        <v>2</v>
      </c>
    </row>
    <row r="200" spans="1:17" ht="10.5" customHeight="1" x14ac:dyDescent="0.15">
      <c r="A200" s="41"/>
      <c r="B200" s="41"/>
      <c r="C200" s="44"/>
      <c r="D200" s="44"/>
      <c r="E200" s="44"/>
      <c r="F200" s="41"/>
      <c r="G200" s="50"/>
      <c r="H200" s="50"/>
      <c r="I200" s="52"/>
      <c r="J200" s="50"/>
      <c r="K200" s="50"/>
      <c r="L200" s="50"/>
      <c r="M200" s="50"/>
      <c r="N200" s="50"/>
      <c r="O200" s="50"/>
      <c r="P200" s="50"/>
      <c r="Q200" s="50"/>
    </row>
    <row r="201" spans="1:17" ht="12" customHeight="1" x14ac:dyDescent="0.15">
      <c r="A201" s="41">
        <v>2013</v>
      </c>
      <c r="B201" s="41">
        <v>572</v>
      </c>
      <c r="C201" s="46" t="s">
        <v>68</v>
      </c>
      <c r="D201" s="46"/>
      <c r="E201" s="46"/>
      <c r="F201" s="41">
        <v>50</v>
      </c>
      <c r="G201" s="50">
        <v>6.3</v>
      </c>
      <c r="H201" s="50"/>
      <c r="I201" s="52"/>
      <c r="J201" s="50">
        <v>6.2</v>
      </c>
      <c r="K201" s="50"/>
      <c r="L201" s="50"/>
      <c r="M201" s="50"/>
      <c r="N201" s="50">
        <v>33.200000000000003</v>
      </c>
      <c r="O201" s="50"/>
      <c r="P201" s="50">
        <v>214</v>
      </c>
      <c r="Q201" s="50">
        <v>4</v>
      </c>
    </row>
    <row r="202" spans="1:17" ht="15.75" customHeight="1" x14ac:dyDescent="0.15">
      <c r="A202" s="41"/>
      <c r="B202" s="41"/>
      <c r="C202" s="44" t="s">
        <v>69</v>
      </c>
      <c r="D202" s="44"/>
      <c r="E202" s="44"/>
      <c r="F202" s="41"/>
      <c r="G202" s="50"/>
      <c r="H202" s="50"/>
      <c r="I202" s="52"/>
      <c r="J202" s="50"/>
      <c r="K202" s="50"/>
      <c r="L202" s="50"/>
      <c r="M202" s="50"/>
      <c r="N202" s="50"/>
      <c r="O202" s="50"/>
      <c r="P202" s="50"/>
      <c r="Q202" s="50"/>
    </row>
    <row r="203" spans="1:17" ht="13" x14ac:dyDescent="0.15">
      <c r="A203" s="36" t="s">
        <v>24</v>
      </c>
      <c r="B203" s="36"/>
      <c r="C203" s="36"/>
      <c r="D203" s="36"/>
      <c r="E203" s="36"/>
      <c r="F203" s="2">
        <f>F201+F199</f>
        <v>200</v>
      </c>
      <c r="G203" s="37">
        <f>G201+G199</f>
        <v>10.7</v>
      </c>
      <c r="H203" s="37"/>
      <c r="I203" s="37">
        <f>J201+J199</f>
        <v>10</v>
      </c>
      <c r="J203" s="37"/>
      <c r="K203" s="37"/>
      <c r="L203" s="37"/>
      <c r="M203" s="9"/>
      <c r="N203" s="37">
        <f>N201+N199</f>
        <v>40.400000000000006</v>
      </c>
      <c r="O203" s="37"/>
      <c r="P203" s="10">
        <f>P201+P199</f>
        <v>294</v>
      </c>
      <c r="Q203" s="10">
        <f>Q201+Q199</f>
        <v>6</v>
      </c>
    </row>
    <row r="204" spans="1:17" ht="13" x14ac:dyDescent="0.15">
      <c r="A204" s="38" t="s">
        <v>48</v>
      </c>
      <c r="B204" s="39"/>
      <c r="C204" s="39"/>
      <c r="D204" s="39"/>
      <c r="E204" s="40"/>
      <c r="F204" s="4">
        <f>F203+F197+F181+F177</f>
        <v>1198</v>
      </c>
      <c r="G204" s="37">
        <f>G203+G197+G181+G177</f>
        <v>45.257999999999996</v>
      </c>
      <c r="H204" s="37"/>
      <c r="I204" s="37">
        <f>I197+I181+I177</f>
        <v>32.370000000000005</v>
      </c>
      <c r="J204" s="37"/>
      <c r="K204" s="37"/>
      <c r="L204" s="37"/>
      <c r="M204" s="9"/>
      <c r="N204" s="37">
        <f>N197+N181+N177</f>
        <v>154.53399999999999</v>
      </c>
      <c r="O204" s="37"/>
      <c r="P204" s="3">
        <f>P197+P181+P177</f>
        <v>1032.7000000000003</v>
      </c>
      <c r="Q204" s="3">
        <f>Q203+Q197+Q181+Q177</f>
        <v>65.03</v>
      </c>
    </row>
  </sheetData>
  <mergeCells count="846">
    <mergeCell ref="P40:P41"/>
    <mergeCell ref="C41:E41"/>
    <mergeCell ref="A40:A41"/>
    <mergeCell ref="B40:B41"/>
    <mergeCell ref="C40:E40"/>
    <mergeCell ref="F40:F41"/>
    <mergeCell ref="G40:H41"/>
    <mergeCell ref="I40:I41"/>
    <mergeCell ref="J40:M41"/>
    <mergeCell ref="N40:O41"/>
    <mergeCell ref="Q30:Q31"/>
    <mergeCell ref="C31:E31"/>
    <mergeCell ref="I169:I170"/>
    <mergeCell ref="J169:M170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69:O170"/>
    <mergeCell ref="P169:P170"/>
    <mergeCell ref="Q169:Q170"/>
    <mergeCell ref="C170:E170"/>
    <mergeCell ref="Q166:Q167"/>
    <mergeCell ref="G167:H167"/>
    <mergeCell ref="I167:L167"/>
    <mergeCell ref="M167:N167"/>
    <mergeCell ref="A168:Q168"/>
    <mergeCell ref="A169:A170"/>
    <mergeCell ref="B169:B170"/>
    <mergeCell ref="A204:E204"/>
    <mergeCell ref="G204:H204"/>
    <mergeCell ref="I204:L204"/>
    <mergeCell ref="N204:O204"/>
    <mergeCell ref="J201:M202"/>
    <mergeCell ref="N201:O202"/>
    <mergeCell ref="P201:P202"/>
    <mergeCell ref="Q201:Q202"/>
    <mergeCell ref="C202:E202"/>
    <mergeCell ref="A203:E203"/>
    <mergeCell ref="G203:H203"/>
    <mergeCell ref="I203:L203"/>
    <mergeCell ref="N203:O203"/>
    <mergeCell ref="A201:A202"/>
    <mergeCell ref="B201:B202"/>
    <mergeCell ref="C201:E201"/>
    <mergeCell ref="F201:F202"/>
    <mergeCell ref="G201:H202"/>
    <mergeCell ref="I201:I202"/>
    <mergeCell ref="I199:I200"/>
    <mergeCell ref="J199:M200"/>
    <mergeCell ref="N199:O200"/>
    <mergeCell ref="P199:P200"/>
    <mergeCell ref="Q199:Q200"/>
    <mergeCell ref="C200:E200"/>
    <mergeCell ref="A197:E197"/>
    <mergeCell ref="G197:H197"/>
    <mergeCell ref="I197:L197"/>
    <mergeCell ref="N197:O197"/>
    <mergeCell ref="A198:Q198"/>
    <mergeCell ref="A199:A200"/>
    <mergeCell ref="B199:B200"/>
    <mergeCell ref="C199:E199"/>
    <mergeCell ref="F199:F200"/>
    <mergeCell ref="G199:H200"/>
    <mergeCell ref="Q189:Q190"/>
    <mergeCell ref="C190:E190"/>
    <mergeCell ref="A195:A196"/>
    <mergeCell ref="B195:B196"/>
    <mergeCell ref="C195:E195"/>
    <mergeCell ref="F195:F196"/>
    <mergeCell ref="G195:H196"/>
    <mergeCell ref="A193:A194"/>
    <mergeCell ref="B193:B194"/>
    <mergeCell ref="C193:E193"/>
    <mergeCell ref="F193:F194"/>
    <mergeCell ref="G193:H194"/>
    <mergeCell ref="I195:I196"/>
    <mergeCell ref="J195:M196"/>
    <mergeCell ref="N195:O196"/>
    <mergeCell ref="P195:P196"/>
    <mergeCell ref="Q195:Q196"/>
    <mergeCell ref="C196:E196"/>
    <mergeCell ref="J193:M194"/>
    <mergeCell ref="N193:O194"/>
    <mergeCell ref="P193:P194"/>
    <mergeCell ref="Q193:Q194"/>
    <mergeCell ref="C194:E194"/>
    <mergeCell ref="I193:I194"/>
    <mergeCell ref="A191:A192"/>
    <mergeCell ref="B191:B192"/>
    <mergeCell ref="C191:E191"/>
    <mergeCell ref="F191:F192"/>
    <mergeCell ref="G191:H192"/>
    <mergeCell ref="N187:O188"/>
    <mergeCell ref="P187:P188"/>
    <mergeCell ref="Q187:Q188"/>
    <mergeCell ref="C188:E188"/>
    <mergeCell ref="A189:A190"/>
    <mergeCell ref="B189:B190"/>
    <mergeCell ref="C189:E189"/>
    <mergeCell ref="F189:F190"/>
    <mergeCell ref="G189:H190"/>
    <mergeCell ref="I189:I190"/>
    <mergeCell ref="I191:I192"/>
    <mergeCell ref="J191:M192"/>
    <mergeCell ref="N191:O192"/>
    <mergeCell ref="P191:P192"/>
    <mergeCell ref="Q191:Q192"/>
    <mergeCell ref="C192:E192"/>
    <mergeCell ref="J189:M190"/>
    <mergeCell ref="N189:O190"/>
    <mergeCell ref="P189:P190"/>
    <mergeCell ref="Q185:Q186"/>
    <mergeCell ref="C186:E186"/>
    <mergeCell ref="A187:A188"/>
    <mergeCell ref="B187:B188"/>
    <mergeCell ref="C187:E187"/>
    <mergeCell ref="F187:F188"/>
    <mergeCell ref="G187:H188"/>
    <mergeCell ref="I187:I188"/>
    <mergeCell ref="J187:M188"/>
    <mergeCell ref="A185:A186"/>
    <mergeCell ref="B185:B186"/>
    <mergeCell ref="C185:E185"/>
    <mergeCell ref="F185:F186"/>
    <mergeCell ref="G185:H186"/>
    <mergeCell ref="I185:I186"/>
    <mergeCell ref="J185:M186"/>
    <mergeCell ref="N185:O186"/>
    <mergeCell ref="P185:P186"/>
    <mergeCell ref="A182:Q182"/>
    <mergeCell ref="A183:A184"/>
    <mergeCell ref="B183:B184"/>
    <mergeCell ref="C183:E183"/>
    <mergeCell ref="F183:F184"/>
    <mergeCell ref="G183:H184"/>
    <mergeCell ref="I183:I184"/>
    <mergeCell ref="J183:M184"/>
    <mergeCell ref="N183:O184"/>
    <mergeCell ref="P183:P184"/>
    <mergeCell ref="Q183:Q184"/>
    <mergeCell ref="C184:E184"/>
    <mergeCell ref="Q179:Q180"/>
    <mergeCell ref="C180:E180"/>
    <mergeCell ref="A181:E181"/>
    <mergeCell ref="G181:H181"/>
    <mergeCell ref="I181:L181"/>
    <mergeCell ref="N181:O181"/>
    <mergeCell ref="A178:Q178"/>
    <mergeCell ref="A179:A180"/>
    <mergeCell ref="B179:B180"/>
    <mergeCell ref="C179:E179"/>
    <mergeCell ref="F179:F180"/>
    <mergeCell ref="G179:H180"/>
    <mergeCell ref="I179:I180"/>
    <mergeCell ref="J179:M180"/>
    <mergeCell ref="N179:O180"/>
    <mergeCell ref="P179:P180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5:A176"/>
    <mergeCell ref="B175:B176"/>
    <mergeCell ref="C175:E175"/>
    <mergeCell ref="F175:F176"/>
    <mergeCell ref="G175:H176"/>
    <mergeCell ref="I175:I176"/>
    <mergeCell ref="I173:I174"/>
    <mergeCell ref="J173:M174"/>
    <mergeCell ref="N173:O174"/>
    <mergeCell ref="P173:P174"/>
    <mergeCell ref="Q173:Q174"/>
    <mergeCell ref="C174:E174"/>
    <mergeCell ref="J171:M172"/>
    <mergeCell ref="N171:O172"/>
    <mergeCell ref="P171:P172"/>
    <mergeCell ref="Q171:Q172"/>
    <mergeCell ref="C172:E172"/>
    <mergeCell ref="I171:I172"/>
    <mergeCell ref="A173:A174"/>
    <mergeCell ref="B173:B174"/>
    <mergeCell ref="C173:E173"/>
    <mergeCell ref="F173:F174"/>
    <mergeCell ref="G173:H174"/>
    <mergeCell ref="A171:A172"/>
    <mergeCell ref="B171:B172"/>
    <mergeCell ref="C171:E171"/>
    <mergeCell ref="F171:F172"/>
    <mergeCell ref="G171:H172"/>
    <mergeCell ref="C169:E169"/>
    <mergeCell ref="F169:F170"/>
    <mergeCell ref="G169:H170"/>
    <mergeCell ref="I154:I155"/>
    <mergeCell ref="J154:M155"/>
    <mergeCell ref="N154:O155"/>
    <mergeCell ref="N156:O157"/>
    <mergeCell ref="P156:P157"/>
    <mergeCell ref="B164:P164"/>
    <mergeCell ref="A166:A167"/>
    <mergeCell ref="B166:B167"/>
    <mergeCell ref="C166:E167"/>
    <mergeCell ref="F166:F167"/>
    <mergeCell ref="G166:N166"/>
    <mergeCell ref="O166:P167"/>
    <mergeCell ref="A159:E159"/>
    <mergeCell ref="G159:H159"/>
    <mergeCell ref="I159:L159"/>
    <mergeCell ref="N159:O159"/>
    <mergeCell ref="E161:G161"/>
    <mergeCell ref="D162:J162"/>
    <mergeCell ref="J152:M153"/>
    <mergeCell ref="N152:O153"/>
    <mergeCell ref="P152:P153"/>
    <mergeCell ref="Q152:Q153"/>
    <mergeCell ref="C153:E153"/>
    <mergeCell ref="A158:E158"/>
    <mergeCell ref="G158:H158"/>
    <mergeCell ref="I158:L158"/>
    <mergeCell ref="N158:O158"/>
    <mergeCell ref="P154:P155"/>
    <mergeCell ref="Q154:Q155"/>
    <mergeCell ref="C155:E155"/>
    <mergeCell ref="A156:A157"/>
    <mergeCell ref="B156:B157"/>
    <mergeCell ref="C156:E156"/>
    <mergeCell ref="F156:F157"/>
    <mergeCell ref="G156:H157"/>
    <mergeCell ref="I156:I157"/>
    <mergeCell ref="J156:M157"/>
    <mergeCell ref="A154:A155"/>
    <mergeCell ref="B154:B155"/>
    <mergeCell ref="C154:E154"/>
    <mergeCell ref="F154:F155"/>
    <mergeCell ref="G154:H155"/>
    <mergeCell ref="Q156:Q157"/>
    <mergeCell ref="C157:E157"/>
    <mergeCell ref="J148:M149"/>
    <mergeCell ref="N148:O149"/>
    <mergeCell ref="P148:P149"/>
    <mergeCell ref="Q148:Q149"/>
    <mergeCell ref="C149:E149"/>
    <mergeCell ref="A150:E150"/>
    <mergeCell ref="G150:H150"/>
    <mergeCell ref="I150:L150"/>
    <mergeCell ref="N150:O150"/>
    <mergeCell ref="A148:A149"/>
    <mergeCell ref="B148:B149"/>
    <mergeCell ref="C148:E148"/>
    <mergeCell ref="F148:F149"/>
    <mergeCell ref="G148:H149"/>
    <mergeCell ref="I148:I149"/>
    <mergeCell ref="A151:Q151"/>
    <mergeCell ref="A152:A153"/>
    <mergeCell ref="B152:B153"/>
    <mergeCell ref="C152:E152"/>
    <mergeCell ref="F152:F153"/>
    <mergeCell ref="G152:H153"/>
    <mergeCell ref="I152:I153"/>
    <mergeCell ref="J140:M141"/>
    <mergeCell ref="N140:O141"/>
    <mergeCell ref="P140:P141"/>
    <mergeCell ref="Q140:Q141"/>
    <mergeCell ref="C141:E141"/>
    <mergeCell ref="I140:I141"/>
    <mergeCell ref="I146:I147"/>
    <mergeCell ref="J146:M147"/>
    <mergeCell ref="N146:O147"/>
    <mergeCell ref="P146:P147"/>
    <mergeCell ref="Q146:Q147"/>
    <mergeCell ref="C147:E147"/>
    <mergeCell ref="A144:E144"/>
    <mergeCell ref="G144:H144"/>
    <mergeCell ref="I144:L144"/>
    <mergeCell ref="N144:O144"/>
    <mergeCell ref="A145:Q145"/>
    <mergeCell ref="A146:A147"/>
    <mergeCell ref="B146:B147"/>
    <mergeCell ref="C146:E146"/>
    <mergeCell ref="F146:F147"/>
    <mergeCell ref="G146:H147"/>
    <mergeCell ref="P138:P139"/>
    <mergeCell ref="Q138:Q139"/>
    <mergeCell ref="C139:E139"/>
    <mergeCell ref="J136:M137"/>
    <mergeCell ref="N136:O137"/>
    <mergeCell ref="P136:P137"/>
    <mergeCell ref="Q136:Q137"/>
    <mergeCell ref="C137:E137"/>
    <mergeCell ref="A142:A143"/>
    <mergeCell ref="B142:B143"/>
    <mergeCell ref="C142:E142"/>
    <mergeCell ref="F142:F143"/>
    <mergeCell ref="G142:H143"/>
    <mergeCell ref="A140:A141"/>
    <mergeCell ref="B140:B141"/>
    <mergeCell ref="C140:E140"/>
    <mergeCell ref="F140:F141"/>
    <mergeCell ref="G140:H141"/>
    <mergeCell ref="I142:I143"/>
    <mergeCell ref="J142:M143"/>
    <mergeCell ref="N142:O143"/>
    <mergeCell ref="P142:P143"/>
    <mergeCell ref="Q142:Q143"/>
    <mergeCell ref="C143:E143"/>
    <mergeCell ref="A136:A137"/>
    <mergeCell ref="B136:B137"/>
    <mergeCell ref="C136:E136"/>
    <mergeCell ref="F136:F137"/>
    <mergeCell ref="G136:H137"/>
    <mergeCell ref="I136:I137"/>
    <mergeCell ref="I138:I139"/>
    <mergeCell ref="J138:M139"/>
    <mergeCell ref="N138:O139"/>
    <mergeCell ref="Q132:Q133"/>
    <mergeCell ref="C133:E133"/>
    <mergeCell ref="A134:A135"/>
    <mergeCell ref="B134:B135"/>
    <mergeCell ref="C134:E134"/>
    <mergeCell ref="F134:F135"/>
    <mergeCell ref="G134:H135"/>
    <mergeCell ref="I134:I135"/>
    <mergeCell ref="J134:M135"/>
    <mergeCell ref="A132:A133"/>
    <mergeCell ref="B132:B133"/>
    <mergeCell ref="C132:E132"/>
    <mergeCell ref="F132:F133"/>
    <mergeCell ref="G132:H133"/>
    <mergeCell ref="I132:I133"/>
    <mergeCell ref="J132:M133"/>
    <mergeCell ref="N132:O133"/>
    <mergeCell ref="P132:P133"/>
    <mergeCell ref="C135:E135"/>
    <mergeCell ref="A129:Q129"/>
    <mergeCell ref="A130:A131"/>
    <mergeCell ref="B130:B131"/>
    <mergeCell ref="C130:E130"/>
    <mergeCell ref="F130:F131"/>
    <mergeCell ref="G130:H131"/>
    <mergeCell ref="I130:I131"/>
    <mergeCell ref="J130:M131"/>
    <mergeCell ref="N130:O131"/>
    <mergeCell ref="P130:P131"/>
    <mergeCell ref="Q130:Q131"/>
    <mergeCell ref="C131:E131"/>
    <mergeCell ref="Q126:Q127"/>
    <mergeCell ref="C127:E127"/>
    <mergeCell ref="A128:E128"/>
    <mergeCell ref="G128:H128"/>
    <mergeCell ref="I128:L128"/>
    <mergeCell ref="N128:O128"/>
    <mergeCell ref="A125:Q125"/>
    <mergeCell ref="A126:A127"/>
    <mergeCell ref="B126:B127"/>
    <mergeCell ref="C126:E126"/>
    <mergeCell ref="F126:F127"/>
    <mergeCell ref="G126:H127"/>
    <mergeCell ref="I126:I127"/>
    <mergeCell ref="J126:M127"/>
    <mergeCell ref="N126:O127"/>
    <mergeCell ref="P126:P127"/>
    <mergeCell ref="J122:M123"/>
    <mergeCell ref="N122:O123"/>
    <mergeCell ref="P122:P123"/>
    <mergeCell ref="Q122:Q123"/>
    <mergeCell ref="C123:E123"/>
    <mergeCell ref="A124:E124"/>
    <mergeCell ref="G124:H124"/>
    <mergeCell ref="I124:L124"/>
    <mergeCell ref="N124:O124"/>
    <mergeCell ref="A122:A123"/>
    <mergeCell ref="B122:B123"/>
    <mergeCell ref="C122:E122"/>
    <mergeCell ref="F122:F123"/>
    <mergeCell ref="G122:H123"/>
    <mergeCell ref="I122:I123"/>
    <mergeCell ref="I120:I121"/>
    <mergeCell ref="J120:M121"/>
    <mergeCell ref="N120:O121"/>
    <mergeCell ref="P120:P121"/>
    <mergeCell ref="Q120:Q121"/>
    <mergeCell ref="C121:E121"/>
    <mergeCell ref="J118:M119"/>
    <mergeCell ref="N118:O119"/>
    <mergeCell ref="P118:P119"/>
    <mergeCell ref="Q118:Q119"/>
    <mergeCell ref="C119:E119"/>
    <mergeCell ref="I118:I119"/>
    <mergeCell ref="A120:A121"/>
    <mergeCell ref="B120:B121"/>
    <mergeCell ref="C120:E120"/>
    <mergeCell ref="F120:F121"/>
    <mergeCell ref="G120:H121"/>
    <mergeCell ref="A118:A119"/>
    <mergeCell ref="B118:B119"/>
    <mergeCell ref="C118:E118"/>
    <mergeCell ref="F118:F119"/>
    <mergeCell ref="G118:H119"/>
    <mergeCell ref="I116:I117"/>
    <mergeCell ref="J116:M117"/>
    <mergeCell ref="N116:O117"/>
    <mergeCell ref="P116:P117"/>
    <mergeCell ref="Q116:Q117"/>
    <mergeCell ref="C117:E117"/>
    <mergeCell ref="Q113:Q114"/>
    <mergeCell ref="G114:H114"/>
    <mergeCell ref="I114:L114"/>
    <mergeCell ref="M114:N114"/>
    <mergeCell ref="A115:Q115"/>
    <mergeCell ref="A116:A117"/>
    <mergeCell ref="B116:B117"/>
    <mergeCell ref="C116:E116"/>
    <mergeCell ref="F116:F117"/>
    <mergeCell ref="G116:H117"/>
    <mergeCell ref="B111:P111"/>
    <mergeCell ref="A113:A114"/>
    <mergeCell ref="B113:B114"/>
    <mergeCell ref="C113:E114"/>
    <mergeCell ref="F113:F114"/>
    <mergeCell ref="G113:N113"/>
    <mergeCell ref="O113:P114"/>
    <mergeCell ref="B106:E106"/>
    <mergeCell ref="G106:H106"/>
    <mergeCell ref="I106:L106"/>
    <mergeCell ref="N106:O106"/>
    <mergeCell ref="E108:G108"/>
    <mergeCell ref="D109:J109"/>
    <mergeCell ref="J103:M104"/>
    <mergeCell ref="N103:O104"/>
    <mergeCell ref="P103:P104"/>
    <mergeCell ref="Q103:Q104"/>
    <mergeCell ref="C104:E104"/>
    <mergeCell ref="A105:E105"/>
    <mergeCell ref="G105:H105"/>
    <mergeCell ref="I105:L105"/>
    <mergeCell ref="N105:O105"/>
    <mergeCell ref="A103:A104"/>
    <mergeCell ref="B103:B104"/>
    <mergeCell ref="C103:E103"/>
    <mergeCell ref="F103:F104"/>
    <mergeCell ref="G103:H104"/>
    <mergeCell ref="I103:I104"/>
    <mergeCell ref="I101:I102"/>
    <mergeCell ref="J101:M102"/>
    <mergeCell ref="N101:O102"/>
    <mergeCell ref="P101:P102"/>
    <mergeCell ref="Q101:Q102"/>
    <mergeCell ref="C102:E102"/>
    <mergeCell ref="A99:E99"/>
    <mergeCell ref="G99:H99"/>
    <mergeCell ref="I99:L99"/>
    <mergeCell ref="N99:O99"/>
    <mergeCell ref="A100:Q100"/>
    <mergeCell ref="A101:A102"/>
    <mergeCell ref="B101:B102"/>
    <mergeCell ref="C101:E101"/>
    <mergeCell ref="F101:F102"/>
    <mergeCell ref="G101:H102"/>
    <mergeCell ref="Q91:Q92"/>
    <mergeCell ref="C92:E92"/>
    <mergeCell ref="A97:A98"/>
    <mergeCell ref="B97:B98"/>
    <mergeCell ref="C97:E97"/>
    <mergeCell ref="F97:F98"/>
    <mergeCell ref="G97:H98"/>
    <mergeCell ref="A95:A96"/>
    <mergeCell ref="B95:B96"/>
    <mergeCell ref="C95:E95"/>
    <mergeCell ref="F95:F96"/>
    <mergeCell ref="G95:H96"/>
    <mergeCell ref="I97:I98"/>
    <mergeCell ref="J97:M98"/>
    <mergeCell ref="N97:O98"/>
    <mergeCell ref="P97:P98"/>
    <mergeCell ref="Q97:Q98"/>
    <mergeCell ref="C98:E98"/>
    <mergeCell ref="J95:M96"/>
    <mergeCell ref="N95:O96"/>
    <mergeCell ref="P95:P96"/>
    <mergeCell ref="Q95:Q96"/>
    <mergeCell ref="C96:E96"/>
    <mergeCell ref="I95:I96"/>
    <mergeCell ref="A93:A94"/>
    <mergeCell ref="B93:B94"/>
    <mergeCell ref="C93:E93"/>
    <mergeCell ref="F93:F94"/>
    <mergeCell ref="G93:H94"/>
    <mergeCell ref="N89:O90"/>
    <mergeCell ref="P89:P90"/>
    <mergeCell ref="Q89:Q90"/>
    <mergeCell ref="C90:E90"/>
    <mergeCell ref="A91:A92"/>
    <mergeCell ref="B91:B92"/>
    <mergeCell ref="C91:E91"/>
    <mergeCell ref="F91:F92"/>
    <mergeCell ref="G91:H92"/>
    <mergeCell ref="I91:I92"/>
    <mergeCell ref="I93:I94"/>
    <mergeCell ref="J93:M94"/>
    <mergeCell ref="N93:O94"/>
    <mergeCell ref="P93:P94"/>
    <mergeCell ref="Q93:Q94"/>
    <mergeCell ref="C94:E94"/>
    <mergeCell ref="J91:M92"/>
    <mergeCell ref="N91:O92"/>
    <mergeCell ref="P91:P92"/>
    <mergeCell ref="Q87:Q88"/>
    <mergeCell ref="C88:E88"/>
    <mergeCell ref="A89:A90"/>
    <mergeCell ref="B89:B90"/>
    <mergeCell ref="C89:E89"/>
    <mergeCell ref="F89:F90"/>
    <mergeCell ref="G89:H90"/>
    <mergeCell ref="I89:I90"/>
    <mergeCell ref="J89:M90"/>
    <mergeCell ref="A87:A88"/>
    <mergeCell ref="B87:B88"/>
    <mergeCell ref="C87:E87"/>
    <mergeCell ref="F87:F88"/>
    <mergeCell ref="G87:H88"/>
    <mergeCell ref="I87:I88"/>
    <mergeCell ref="J87:M88"/>
    <mergeCell ref="N87:O88"/>
    <mergeCell ref="P87:P88"/>
    <mergeCell ref="A84:Q84"/>
    <mergeCell ref="A85:A86"/>
    <mergeCell ref="B85:B86"/>
    <mergeCell ref="C85:E85"/>
    <mergeCell ref="F85:F86"/>
    <mergeCell ref="G85:H86"/>
    <mergeCell ref="I85:I86"/>
    <mergeCell ref="J85:M86"/>
    <mergeCell ref="N85:O86"/>
    <mergeCell ref="P85:P86"/>
    <mergeCell ref="Q85:Q86"/>
    <mergeCell ref="C86:E86"/>
    <mergeCell ref="Q81:Q82"/>
    <mergeCell ref="C82:E82"/>
    <mergeCell ref="A83:E83"/>
    <mergeCell ref="G83:H83"/>
    <mergeCell ref="I83:L83"/>
    <mergeCell ref="N83:O83"/>
    <mergeCell ref="A80:Q80"/>
    <mergeCell ref="A81:A82"/>
    <mergeCell ref="B81:B82"/>
    <mergeCell ref="C81:E81"/>
    <mergeCell ref="F81:F82"/>
    <mergeCell ref="G81:H82"/>
    <mergeCell ref="I81:I82"/>
    <mergeCell ref="J81:M82"/>
    <mergeCell ref="N81:O82"/>
    <mergeCell ref="P81:P82"/>
    <mergeCell ref="J77:M78"/>
    <mergeCell ref="N77:O78"/>
    <mergeCell ref="P77:P78"/>
    <mergeCell ref="Q77:Q78"/>
    <mergeCell ref="C78:E78"/>
    <mergeCell ref="A79:E79"/>
    <mergeCell ref="G79:H79"/>
    <mergeCell ref="I79:L79"/>
    <mergeCell ref="N79:O79"/>
    <mergeCell ref="A77:A78"/>
    <mergeCell ref="B77:B78"/>
    <mergeCell ref="C77:E77"/>
    <mergeCell ref="F77:F78"/>
    <mergeCell ref="G77:H78"/>
    <mergeCell ref="I77:I78"/>
    <mergeCell ref="I75:I76"/>
    <mergeCell ref="J75:M76"/>
    <mergeCell ref="N75:O76"/>
    <mergeCell ref="P75:P76"/>
    <mergeCell ref="Q75:Q76"/>
    <mergeCell ref="C76:E76"/>
    <mergeCell ref="J73:M74"/>
    <mergeCell ref="N73:O74"/>
    <mergeCell ref="P73:P74"/>
    <mergeCell ref="Q73:Q74"/>
    <mergeCell ref="C74:E74"/>
    <mergeCell ref="I73:I74"/>
    <mergeCell ref="A75:A76"/>
    <mergeCell ref="B75:B76"/>
    <mergeCell ref="C75:E75"/>
    <mergeCell ref="F75:F76"/>
    <mergeCell ref="G75:H76"/>
    <mergeCell ref="A73:A74"/>
    <mergeCell ref="B73:B74"/>
    <mergeCell ref="C73:E73"/>
    <mergeCell ref="F73:F74"/>
    <mergeCell ref="G73:H74"/>
    <mergeCell ref="I71:I72"/>
    <mergeCell ref="J71:M72"/>
    <mergeCell ref="N71:O72"/>
    <mergeCell ref="P71:P72"/>
    <mergeCell ref="Q71:Q72"/>
    <mergeCell ref="C72:E72"/>
    <mergeCell ref="Q68:Q69"/>
    <mergeCell ref="G69:H69"/>
    <mergeCell ref="I69:L69"/>
    <mergeCell ref="M69:N69"/>
    <mergeCell ref="A70:Q70"/>
    <mergeCell ref="A71:A72"/>
    <mergeCell ref="B71:B72"/>
    <mergeCell ref="C71:E71"/>
    <mergeCell ref="F71:F72"/>
    <mergeCell ref="G71:H72"/>
    <mergeCell ref="A68:A69"/>
    <mergeCell ref="B68:B69"/>
    <mergeCell ref="C68:E69"/>
    <mergeCell ref="F68:F69"/>
    <mergeCell ref="G68:N68"/>
    <mergeCell ref="O68:P69"/>
    <mergeCell ref="B66:P66"/>
    <mergeCell ref="B56:E56"/>
    <mergeCell ref="G56:H56"/>
    <mergeCell ref="I56:L56"/>
    <mergeCell ref="N56:O56"/>
    <mergeCell ref="L58:R58"/>
    <mergeCell ref="L59:R59"/>
    <mergeCell ref="A55:E55"/>
    <mergeCell ref="G55:H55"/>
    <mergeCell ref="I55:L55"/>
    <mergeCell ref="N55:O55"/>
    <mergeCell ref="N53:O54"/>
    <mergeCell ref="P53:P54"/>
    <mergeCell ref="L60:R60"/>
    <mergeCell ref="L61:R61"/>
    <mergeCell ref="L62:R62"/>
    <mergeCell ref="E63:G63"/>
    <mergeCell ref="Q53:Q54"/>
    <mergeCell ref="C54:E54"/>
    <mergeCell ref="D64:J64"/>
    <mergeCell ref="A53:A54"/>
    <mergeCell ref="B53:B54"/>
    <mergeCell ref="C53:E53"/>
    <mergeCell ref="F53:F54"/>
    <mergeCell ref="G53:H54"/>
    <mergeCell ref="I53:I54"/>
    <mergeCell ref="J53:M54"/>
    <mergeCell ref="A51:A52"/>
    <mergeCell ref="B51:B52"/>
    <mergeCell ref="C51:E51"/>
    <mergeCell ref="F51:F52"/>
    <mergeCell ref="G51:H52"/>
    <mergeCell ref="I51:I52"/>
    <mergeCell ref="J51:M52"/>
    <mergeCell ref="A47:E47"/>
    <mergeCell ref="G47:H47"/>
    <mergeCell ref="I47:L47"/>
    <mergeCell ref="N47:O47"/>
    <mergeCell ref="A45:A46"/>
    <mergeCell ref="B45:B46"/>
    <mergeCell ref="P51:P52"/>
    <mergeCell ref="Q51:Q52"/>
    <mergeCell ref="C52:E52"/>
    <mergeCell ref="N51:O52"/>
    <mergeCell ref="J49:M50"/>
    <mergeCell ref="N49:O50"/>
    <mergeCell ref="P49:P50"/>
    <mergeCell ref="Q49:Q50"/>
    <mergeCell ref="C50:E50"/>
    <mergeCell ref="A48:Q48"/>
    <mergeCell ref="A49:A50"/>
    <mergeCell ref="B49:B50"/>
    <mergeCell ref="C49:E49"/>
    <mergeCell ref="F49:F50"/>
    <mergeCell ref="G49:H50"/>
    <mergeCell ref="I49:I50"/>
    <mergeCell ref="J45:M46"/>
    <mergeCell ref="N45:O46"/>
    <mergeCell ref="P38:P39"/>
    <mergeCell ref="Q38:Q39"/>
    <mergeCell ref="C39:E39"/>
    <mergeCell ref="I38:I39"/>
    <mergeCell ref="P45:P46"/>
    <mergeCell ref="Q45:Q46"/>
    <mergeCell ref="C46:E46"/>
    <mergeCell ref="C45:E45"/>
    <mergeCell ref="F45:F46"/>
    <mergeCell ref="G45:H46"/>
    <mergeCell ref="I45:I46"/>
    <mergeCell ref="A42:Q42"/>
    <mergeCell ref="A43:A44"/>
    <mergeCell ref="B43:B44"/>
    <mergeCell ref="C43:E43"/>
    <mergeCell ref="F43:F44"/>
    <mergeCell ref="G43:H44"/>
    <mergeCell ref="I43:I44"/>
    <mergeCell ref="J43:M44"/>
    <mergeCell ref="N43:O44"/>
    <mergeCell ref="P43:P44"/>
    <mergeCell ref="Q43:Q44"/>
    <mergeCell ref="C44:E44"/>
    <mergeCell ref="Q40:Q41"/>
    <mergeCell ref="C37:E37"/>
    <mergeCell ref="J34:M35"/>
    <mergeCell ref="N34:O35"/>
    <mergeCell ref="P34:P35"/>
    <mergeCell ref="Q34:Q35"/>
    <mergeCell ref="C35:E35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I36:I37"/>
    <mergeCell ref="J36:M37"/>
    <mergeCell ref="N36:O37"/>
    <mergeCell ref="A36:A37"/>
    <mergeCell ref="B36:B37"/>
    <mergeCell ref="J38:M39"/>
    <mergeCell ref="N38:O39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C36:E36"/>
    <mergeCell ref="F36:F37"/>
    <mergeCell ref="G36:H37"/>
    <mergeCell ref="N32:O33"/>
    <mergeCell ref="P32:P33"/>
    <mergeCell ref="Q32:Q33"/>
    <mergeCell ref="A32:A33"/>
    <mergeCell ref="A138:A139"/>
    <mergeCell ref="B138:B139"/>
    <mergeCell ref="C138:E138"/>
    <mergeCell ref="F138:F139"/>
    <mergeCell ref="G138:H139"/>
    <mergeCell ref="N134:O135"/>
    <mergeCell ref="P134:P135"/>
    <mergeCell ref="Q134:Q135"/>
    <mergeCell ref="B32:B33"/>
    <mergeCell ref="C32:E32"/>
    <mergeCell ref="F32:F33"/>
    <mergeCell ref="G32:H33"/>
    <mergeCell ref="I32:I33"/>
    <mergeCell ref="J32:M33"/>
    <mergeCell ref="C33:E33"/>
    <mergeCell ref="P36:P37"/>
    <mergeCell ref="Q36:Q3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2026-06-16T16:55:10Z</dcterms:modified>
</cp:coreProperties>
</file>