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055B70D-5A47-2246-8C57-FCD7D8D61750}" xr6:coauthVersionLast="47" xr6:coauthVersionMax="47" xr10:uidLastSave="{00000000-0000-0000-0000-000000000000}"/>
  <bookViews>
    <workbookView xWindow="680" yWindow="1100" windowWidth="27840" windowHeight="16240" xr2:uid="{BFE8F69F-F156-6144-BDD7-DFB0DDF05C8E}"/>
  </bookViews>
  <sheets>
    <sheet name="06.11" sheetId="1" r:id="rId1"/>
  </sheets>
  <externalReferences>
    <externalReference r:id="rId2"/>
  </externalReference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G61" i="1" s="1"/>
  <c r="I28" i="1"/>
  <c r="N28" i="1"/>
  <c r="P28" i="1"/>
  <c r="Q28" i="1"/>
  <c r="F46" i="1"/>
  <c r="G46" i="1"/>
  <c r="I46" i="1"/>
  <c r="N46" i="1"/>
  <c r="P46" i="1"/>
  <c r="Q46" i="1"/>
  <c r="F52" i="1"/>
  <c r="G52" i="1"/>
  <c r="I52" i="1"/>
  <c r="N52" i="1"/>
  <c r="N61" i="1" s="1"/>
  <c r="P52" i="1"/>
  <c r="Q52" i="1"/>
  <c r="F60" i="1"/>
  <c r="G60" i="1"/>
  <c r="I60" i="1"/>
  <c r="I61" i="1" s="1"/>
  <c r="N60" i="1"/>
  <c r="P60" i="1"/>
  <c r="P61" i="1" s="1"/>
  <c r="Q60" i="1"/>
  <c r="Q61" i="1" s="1"/>
  <c r="F61" i="1"/>
  <c r="F86" i="1"/>
  <c r="G86" i="1"/>
  <c r="I86" i="1"/>
  <c r="N86" i="1"/>
  <c r="P86" i="1"/>
  <c r="Q86" i="1"/>
  <c r="F90" i="1"/>
  <c r="G90" i="1"/>
  <c r="I90" i="1"/>
  <c r="N90" i="1"/>
  <c r="P90" i="1"/>
  <c r="Q90" i="1"/>
  <c r="F108" i="1"/>
  <c r="G108" i="1"/>
  <c r="I108" i="1"/>
  <c r="N108" i="1"/>
  <c r="P108" i="1"/>
  <c r="Q108" i="1"/>
  <c r="Q115" i="1" s="1"/>
  <c r="F114" i="1"/>
  <c r="F115" i="1" s="1"/>
  <c r="G114" i="1"/>
  <c r="G115" i="1" s="1"/>
  <c r="I114" i="1"/>
  <c r="N114" i="1"/>
  <c r="P114" i="1"/>
  <c r="P115" i="1" s="1"/>
  <c r="Q114" i="1"/>
  <c r="I115" i="1"/>
  <c r="N115" i="1"/>
  <c r="F135" i="1"/>
  <c r="G135" i="1"/>
  <c r="I135" i="1"/>
  <c r="N135" i="1"/>
  <c r="P135" i="1"/>
  <c r="Q135" i="1"/>
  <c r="F139" i="1"/>
  <c r="G139" i="1"/>
  <c r="I139" i="1"/>
  <c r="N139" i="1"/>
  <c r="P139" i="1"/>
  <c r="Q139" i="1"/>
  <c r="F157" i="1"/>
  <c r="G157" i="1"/>
  <c r="I157" i="1"/>
  <c r="N157" i="1"/>
  <c r="P157" i="1"/>
  <c r="Q157" i="1"/>
  <c r="F163" i="1"/>
  <c r="G163" i="1"/>
  <c r="I163" i="1"/>
  <c r="N163" i="1"/>
  <c r="P163" i="1"/>
  <c r="Q163" i="1"/>
  <c r="F171" i="1"/>
  <c r="F172" i="1" s="1"/>
  <c r="G171" i="1"/>
  <c r="G172" i="1" s="1"/>
  <c r="I171" i="1"/>
  <c r="I172" i="1" s="1"/>
  <c r="N171" i="1"/>
  <c r="N172" i="1" s="1"/>
  <c r="P171" i="1"/>
  <c r="P172" i="1" s="1"/>
  <c r="Q171" i="1"/>
  <c r="Q172" i="1" s="1"/>
  <c r="F192" i="1"/>
  <c r="G192" i="1"/>
  <c r="I192" i="1"/>
  <c r="N192" i="1"/>
  <c r="P192" i="1"/>
  <c r="Q192" i="1"/>
  <c r="F196" i="1"/>
  <c r="G196" i="1"/>
  <c r="I196" i="1"/>
  <c r="N196" i="1"/>
  <c r="P196" i="1"/>
  <c r="Q196" i="1"/>
  <c r="F214" i="1"/>
  <c r="G214" i="1"/>
  <c r="I214" i="1"/>
  <c r="I221" i="1" s="1"/>
  <c r="N214" i="1"/>
  <c r="N221" i="1" s="1"/>
  <c r="P214" i="1"/>
  <c r="P221" i="1" s="1"/>
  <c r="Q214" i="1"/>
  <c r="F220" i="1"/>
  <c r="G220" i="1"/>
  <c r="I220" i="1"/>
  <c r="N220" i="1"/>
  <c r="P220" i="1"/>
  <c r="Q220" i="1"/>
  <c r="Q221" i="1" s="1"/>
  <c r="F221" i="1"/>
  <c r="G221" i="1"/>
</calcChain>
</file>

<file path=xl/sharedStrings.xml><?xml version="1.0" encoding="utf-8"?>
<sst xmlns="http://schemas.openxmlformats.org/spreadsheetml/2006/main" count="354" uniqueCount="86">
  <si>
    <t>Всего :</t>
  </si>
  <si>
    <t>Итого</t>
  </si>
  <si>
    <t>0</t>
  </si>
  <si>
    <t>24,2</t>
  </si>
  <si>
    <t>3,2</t>
  </si>
  <si>
    <t>3,3</t>
  </si>
  <si>
    <t>40</t>
  </si>
  <si>
    <t>ВАФЛИ</t>
  </si>
  <si>
    <t>577</t>
  </si>
  <si>
    <t>2021</t>
  </si>
  <si>
    <t>(вода питьевая, молоко пастер. 2,5% жирности, сахар песок, чай чёрный байховый)</t>
  </si>
  <si>
    <t>ЧАЙ С МОЛОКОМ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</si>
  <si>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</si>
  <si>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</si>
  <si>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</si>
  <si>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</si>
  <si>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</si>
  <si>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</si>
  <si>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</si>
  <si>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</si>
  <si>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</si>
  <si>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</si>
  <si>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</si>
  <si>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</si>
  <si>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</si>
  <si>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 макаронные изделия, масло сливочное, соль йодированная)</t>
  </si>
  <si>
    <t>МАКАРОНЫ ОТВАРНЫЕ</t>
  </si>
  <si>
    <t>(сметана 15% жирности)</t>
  </si>
  <si>
    <t>СМЕТАНА</t>
  </si>
  <si>
    <t>488</t>
  </si>
  <si>
    <t>(картофель, свекла, морковь, лук, фасоль, масло растительное, томатное пюре)</t>
  </si>
  <si>
    <t>ЩИ ИЗ СВЕЖЕЙ КАПУСТЫ И КАРТОФЕЛЕМ</t>
  </si>
  <si>
    <t>(сельдбь, картофель, масло растительное )</t>
  </si>
  <si>
    <t>СЕЛЬДЬ С КАРТОФЕЛЕМ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</si>
  <si>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</si>
  <si>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</si>
  <si>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</si>
  <si>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</si>
  <si>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</si>
  <si>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</si>
  <si>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</si>
  <si>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</si>
  <si>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</si>
  <si>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</si>
  <si>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</si>
  <si>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</si>
  <si>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</si>
  <si>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яйцо,молоко )</t>
  </si>
  <si>
    <t>ЗАПЕКАНКА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</si>
  <si>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</si>
  <si>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</si>
  <si>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</si>
  <si>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</si>
  <si>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</si>
  <si>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</si>
  <si>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</si>
  <si>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</si>
  <si>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</si>
  <si>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</si>
  <si>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</si>
  <si>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</si>
  <si>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</si>
  <si>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</si>
  <si>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</si>
  <si>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</si>
  <si>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 масло сладко-сливочное несоленое, сахар песок, крупа пшеничная, молоко 2,5% )</t>
  </si>
  <si>
    <t>КАША РИСОВАЯ МОЛОЧНАЯ</t>
  </si>
  <si>
    <t>Ужин</t>
  </si>
  <si>
    <t>(творог, масло сладко-сливочное несоленое, сахар песок, крупа манная, яйцомолоко, )</t>
  </si>
  <si>
    <t>ЯСЛИ-ГПД</t>
  </si>
  <si>
    <t>Всего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</si>
  <si>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</si>
  <si>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</si>
  <si>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</si>
  <si>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</si>
  <si>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</si>
  <si>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</si>
  <si>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</si>
  <si>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</si>
  <si>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</si>
  <si>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</si>
  <si>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концентрат киселя, сахар, вода</t>
  </si>
  <si>
    <t>КИСЕЛЬ</t>
  </si>
  <si>
    <t>(молоко пастер. 2,5% жирности, вода питьевая, масло сладко-сливочное несоленое, сахар песок, крупа рисовая)</t>
  </si>
  <si>
    <t>КАША РИСОВАЯ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</si>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</sst>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0CF67CC3-7A8C-3846-80AF-B9766804C9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&#1084;&#1077;&#1085;&#1102;%20&#1076;&#1083;&#1103;%20&#1089;&#1072;&#1080;&#774;&#1090;&#1072;%20&#1053;&#1054;&#1071;&#1041;&#1056;&#1068;%20%20&#1057;%2005-07.xlsx" TargetMode="External"/><Relationship Id="rId1" Type="http://schemas.openxmlformats.org/officeDocument/2006/relationships/externalLinkPath" Target="&#1084;&#1077;&#1085;&#1102;%20&#1076;&#1083;&#1103;%20&#1089;&#1072;&#1080;&#774;&#1090;&#1072;%20&#1053;&#1054;&#1071;&#1041;&#1056;&#1068;%20%20&#1057;%2005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7.11"/>
    </sheetNames>
    <sheetDataSet>
      <sheetData sheetId="0">
        <row r="32">
          <cell r="Q32">
            <v>0.6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930C0-E8A8-8041-A32E-2A97666CE63C}">
  <dimension ref="A1:R221"/>
  <sheetViews>
    <sheetView tabSelected="1" topLeftCell="A103" workbookViewId="0">
      <selection activeCell="A221" sqref="A221:E22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80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77</v>
      </c>
      <c r="M5" s="12"/>
      <c r="N5" s="12"/>
      <c r="O5" s="12"/>
      <c r="P5" s="12"/>
      <c r="Q5" s="12"/>
      <c r="R5" s="12"/>
    </row>
    <row r="6" spans="1:18" ht="18" customHeight="1" x14ac:dyDescent="0.15">
      <c r="E6" s="44" t="s">
        <v>61</v>
      </c>
      <c r="F6" s="44"/>
      <c r="G6" s="44"/>
    </row>
    <row r="7" spans="1:18" ht="14" customHeight="1" x14ac:dyDescent="0.15">
      <c r="D7" s="43">
        <v>45967</v>
      </c>
      <c r="E7" s="43"/>
      <c r="F7" s="43"/>
      <c r="G7" s="43"/>
      <c r="H7" s="43"/>
      <c r="I7" s="43"/>
      <c r="J7" s="43"/>
    </row>
    <row r="8" spans="1:18" ht="7.25" customHeight="1" x14ac:dyDescent="0.15"/>
    <row r="9" spans="1:18" ht="18" customHeight="1" x14ac:dyDescent="0.15">
      <c r="B9" s="42" t="s">
        <v>85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8" ht="7.25" customHeight="1" x14ac:dyDescent="0.15"/>
    <row r="11" spans="1:18" ht="25.5" customHeight="1" x14ac:dyDescent="0.15">
      <c r="A11" s="41" t="s">
        <v>59</v>
      </c>
      <c r="B11" s="41" t="s">
        <v>58</v>
      </c>
      <c r="C11" s="41" t="s">
        <v>57</v>
      </c>
      <c r="D11" s="41"/>
      <c r="E11" s="41"/>
      <c r="F11" s="41" t="s">
        <v>56</v>
      </c>
      <c r="G11" s="41" t="s">
        <v>55</v>
      </c>
      <c r="H11" s="41"/>
      <c r="I11" s="41"/>
      <c r="J11" s="41"/>
      <c r="K11" s="41"/>
      <c r="L11" s="41"/>
      <c r="M11" s="41"/>
      <c r="N11" s="41"/>
      <c r="O11" s="41" t="s">
        <v>54</v>
      </c>
      <c r="P11" s="41"/>
      <c r="Q11" s="41" t="s">
        <v>53</v>
      </c>
    </row>
    <row r="12" spans="1:18" ht="25.5" customHeight="1" x14ac:dyDescent="0.15">
      <c r="A12" s="41"/>
      <c r="B12" s="41"/>
      <c r="C12" s="41"/>
      <c r="D12" s="41"/>
      <c r="E12" s="41"/>
      <c r="F12" s="41"/>
      <c r="G12" s="41" t="s">
        <v>52</v>
      </c>
      <c r="H12" s="41"/>
      <c r="I12" s="41" t="s">
        <v>51</v>
      </c>
      <c r="J12" s="41"/>
      <c r="K12" s="41"/>
      <c r="L12" s="41"/>
      <c r="M12" s="41" t="s">
        <v>50</v>
      </c>
      <c r="N12" s="41"/>
      <c r="O12" s="41"/>
      <c r="P12" s="41"/>
      <c r="Q12" s="41"/>
    </row>
    <row r="13" spans="1:18" ht="14" customHeight="1" x14ac:dyDescent="0.15">
      <c r="A13" s="16" t="s">
        <v>49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19</v>
      </c>
      <c r="B14" s="13">
        <v>319</v>
      </c>
      <c r="C14" s="15" t="s">
        <v>48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40" t="s">
        <v>47</v>
      </c>
      <c r="D15" s="40"/>
      <c r="E15" s="4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19</v>
      </c>
      <c r="B16" s="13">
        <v>516</v>
      </c>
      <c r="C16" s="15" t="s">
        <v>46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40" t="s">
        <v>45</v>
      </c>
      <c r="D17" s="40"/>
      <c r="E17" s="40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19</v>
      </c>
      <c r="B18" s="13" t="s">
        <v>44</v>
      </c>
      <c r="C18" s="15" t="s">
        <v>43</v>
      </c>
      <c r="D18" s="15"/>
      <c r="E18" s="15"/>
      <c r="F18" s="13">
        <v>25</v>
      </c>
      <c r="G18" s="11">
        <v>1.88</v>
      </c>
      <c r="H18" s="11"/>
      <c r="I18" s="12"/>
      <c r="J18" s="11">
        <v>0.73</v>
      </c>
      <c r="K18" s="11"/>
      <c r="L18" s="11"/>
      <c r="M18" s="11"/>
      <c r="N18" s="11">
        <v>12.5</v>
      </c>
      <c r="O18" s="11"/>
      <c r="P18" s="11">
        <v>66</v>
      </c>
      <c r="Q18" s="11" t="s">
        <v>2</v>
      </c>
    </row>
    <row r="19" spans="1:17" ht="9.75" customHeight="1" x14ac:dyDescent="0.15">
      <c r="A19" s="13"/>
      <c r="B19" s="13"/>
      <c r="C19" s="14" t="s">
        <v>42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19</v>
      </c>
      <c r="B20" s="13" t="s">
        <v>41</v>
      </c>
      <c r="C20" s="15" t="s">
        <v>40</v>
      </c>
      <c r="D20" s="15"/>
      <c r="E20" s="15"/>
      <c r="F20" s="13" t="s">
        <v>75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2</v>
      </c>
    </row>
    <row r="21" spans="1:17" ht="9.75" customHeight="1" x14ac:dyDescent="0.15">
      <c r="A21" s="13"/>
      <c r="B21" s="13"/>
      <c r="C21" s="14" t="s">
        <v>39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514</v>
      </c>
      <c r="C22" s="15" t="s">
        <v>38</v>
      </c>
      <c r="D22" s="15"/>
      <c r="E22" s="15"/>
      <c r="F22" s="13">
        <v>200</v>
      </c>
      <c r="G22" s="11">
        <v>3.2</v>
      </c>
      <c r="H22" s="11"/>
      <c r="I22" s="12"/>
      <c r="J22" s="11">
        <v>2.7</v>
      </c>
      <c r="K22" s="11"/>
      <c r="L22" s="11"/>
      <c r="M22" s="11"/>
      <c r="N22" s="11">
        <v>15.9</v>
      </c>
      <c r="O22" s="11"/>
      <c r="P22" s="11">
        <v>79</v>
      </c>
      <c r="Q22" s="11">
        <v>1.3</v>
      </c>
    </row>
    <row r="23" spans="1:17" ht="9.75" customHeight="1" x14ac:dyDescent="0.15">
      <c r="A23" s="13"/>
      <c r="B23" s="13"/>
      <c r="C23" s="14" t="s">
        <v>37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430</v>
      </c>
      <c r="G24" s="2">
        <f>G22+G20+G18+G14</f>
        <v>29.11</v>
      </c>
      <c r="H24" s="2"/>
      <c r="I24" s="2">
        <f>J22+J20+J18+J14</f>
        <v>32.76</v>
      </c>
      <c r="J24" s="2"/>
      <c r="K24" s="2"/>
      <c r="L24" s="2"/>
      <c r="M24" s="3"/>
      <c r="N24" s="2">
        <f>N22+N20+N18+N16+N14</f>
        <v>59.589999999999996</v>
      </c>
      <c r="O24" s="2"/>
      <c r="P24" s="8">
        <f>P22+P20+P18+P16+P14</f>
        <v>637.5</v>
      </c>
      <c r="Q24" s="8">
        <f>Q22+Q20+Q18+Q14</f>
        <v>1.9</v>
      </c>
    </row>
    <row r="25" spans="1:17" ht="14" customHeight="1" x14ac:dyDescent="0.15">
      <c r="A25" s="16" t="s">
        <v>36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19</v>
      </c>
      <c r="B26" s="13">
        <v>537</v>
      </c>
      <c r="C26" s="15" t="s">
        <v>35</v>
      </c>
      <c r="D26" s="15"/>
      <c r="E26" s="15"/>
      <c r="F26" s="13">
        <v>100</v>
      </c>
      <c r="G26" s="11">
        <v>0.5</v>
      </c>
      <c r="H26" s="11"/>
      <c r="I26" s="12"/>
      <c r="J26" s="11">
        <v>0.1</v>
      </c>
      <c r="K26" s="11"/>
      <c r="L26" s="11"/>
      <c r="M26" s="11"/>
      <c r="N26" s="11">
        <v>10.1</v>
      </c>
      <c r="O26" s="11"/>
      <c r="P26" s="11">
        <v>46</v>
      </c>
      <c r="Q26" s="11">
        <v>2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0.5</v>
      </c>
      <c r="H28" s="2"/>
      <c r="I28" s="2">
        <f>J26</f>
        <v>0.1</v>
      </c>
      <c r="J28" s="2"/>
      <c r="K28" s="2"/>
      <c r="L28" s="2"/>
      <c r="M28" s="3"/>
      <c r="N28" s="2">
        <f>N26</f>
        <v>10.1</v>
      </c>
      <c r="O28" s="2"/>
      <c r="P28" s="8">
        <f>P26</f>
        <v>46</v>
      </c>
      <c r="Q28" s="8">
        <f>Q26</f>
        <v>2</v>
      </c>
    </row>
    <row r="29" spans="1:17" ht="14" customHeight="1" x14ac:dyDescent="0.15">
      <c r="A29" s="16" t="s">
        <v>34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13" t="s">
        <v>19</v>
      </c>
      <c r="B30" s="13">
        <v>124</v>
      </c>
      <c r="C30" s="15" t="s">
        <v>33</v>
      </c>
      <c r="D30" s="15"/>
      <c r="E30" s="15"/>
      <c r="F30" s="13">
        <v>50</v>
      </c>
      <c r="G30" s="11">
        <v>1.2</v>
      </c>
      <c r="H30" s="11"/>
      <c r="I30" s="12"/>
      <c r="J30" s="11">
        <v>3.5</v>
      </c>
      <c r="K30" s="11"/>
      <c r="L30" s="11"/>
      <c r="M30" s="11"/>
      <c r="N30" s="11">
        <v>5.2</v>
      </c>
      <c r="O30" s="11"/>
      <c r="P30" s="11">
        <v>57</v>
      </c>
      <c r="Q30" s="11">
        <v>3.9</v>
      </c>
    </row>
    <row r="31" spans="1:17" ht="17" customHeight="1" x14ac:dyDescent="0.15">
      <c r="A31" s="13"/>
      <c r="B31" s="13"/>
      <c r="C31" s="14" t="s">
        <v>32</v>
      </c>
      <c r="D31" s="14"/>
      <c r="E31" s="14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3.25" customHeight="1" x14ac:dyDescent="0.15">
      <c r="A32" s="35" t="s">
        <v>19</v>
      </c>
      <c r="B32" s="35">
        <v>147</v>
      </c>
      <c r="C32" s="37" t="s">
        <v>31</v>
      </c>
      <c r="D32" s="37"/>
      <c r="E32" s="37"/>
      <c r="F32" s="35" t="s">
        <v>74</v>
      </c>
      <c r="G32" s="33">
        <v>1.4</v>
      </c>
      <c r="H32" s="33"/>
      <c r="I32" s="34"/>
      <c r="J32" s="33">
        <v>3.98</v>
      </c>
      <c r="K32" s="33"/>
      <c r="L32" s="33"/>
      <c r="M32" s="33"/>
      <c r="N32" s="33">
        <v>6.22</v>
      </c>
      <c r="O32" s="33"/>
      <c r="P32" s="33">
        <v>66.400000000000006</v>
      </c>
      <c r="Q32" s="33">
        <v>14.78</v>
      </c>
    </row>
    <row r="33" spans="1:17" ht="18.75" customHeight="1" x14ac:dyDescent="0.15">
      <c r="A33" s="35"/>
      <c r="B33" s="35"/>
      <c r="C33" s="36" t="s">
        <v>30</v>
      </c>
      <c r="D33" s="36"/>
      <c r="E33" s="36"/>
      <c r="F33" s="35"/>
      <c r="G33" s="33"/>
      <c r="H33" s="33"/>
      <c r="I33" s="34"/>
      <c r="J33" s="33"/>
      <c r="K33" s="33"/>
      <c r="L33" s="33"/>
      <c r="M33" s="33"/>
      <c r="N33" s="33"/>
      <c r="O33" s="33"/>
      <c r="P33" s="33"/>
      <c r="Q33" s="33"/>
    </row>
    <row r="34" spans="1:17" ht="18.75" customHeight="1" x14ac:dyDescent="0.15">
      <c r="A34" s="13" t="s">
        <v>19</v>
      </c>
      <c r="B34" s="13" t="s">
        <v>29</v>
      </c>
      <c r="C34" s="15" t="s">
        <v>28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2021</v>
      </c>
      <c r="B36" s="13">
        <v>347</v>
      </c>
      <c r="C36" s="15" t="s">
        <v>24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23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8">
        <v>2013</v>
      </c>
      <c r="B38" s="18">
        <v>297</v>
      </c>
      <c r="C38" s="32" t="s">
        <v>26</v>
      </c>
      <c r="D38" s="31"/>
      <c r="E38" s="30"/>
      <c r="F38" s="18">
        <v>130</v>
      </c>
      <c r="G38" s="28">
        <v>4.9000000000000004</v>
      </c>
      <c r="H38" s="27"/>
      <c r="I38" s="23"/>
      <c r="J38" s="28">
        <v>0.6</v>
      </c>
      <c r="K38" s="29"/>
      <c r="L38" s="29"/>
      <c r="M38" s="27"/>
      <c r="N38" s="28">
        <v>25.2</v>
      </c>
      <c r="O38" s="27"/>
      <c r="P38" s="26">
        <v>125.8</v>
      </c>
      <c r="Q38" s="26">
        <v>0.01</v>
      </c>
    </row>
    <row r="39" spans="1:17" ht="18" customHeight="1" x14ac:dyDescent="0.15">
      <c r="A39" s="17"/>
      <c r="B39" s="17"/>
      <c r="C39" s="25" t="s">
        <v>25</v>
      </c>
      <c r="D39" s="14"/>
      <c r="E39" s="24"/>
      <c r="F39" s="17"/>
      <c r="G39" s="21"/>
      <c r="H39" s="20"/>
      <c r="I39" s="23"/>
      <c r="J39" s="21"/>
      <c r="K39" s="22"/>
      <c r="L39" s="22"/>
      <c r="M39" s="20"/>
      <c r="N39" s="21"/>
      <c r="O39" s="20"/>
      <c r="P39" s="19"/>
      <c r="Q39" s="19"/>
    </row>
    <row r="40" spans="1:17" ht="13.25" customHeight="1" x14ac:dyDescent="0.15">
      <c r="A40" s="13" t="s">
        <v>19</v>
      </c>
      <c r="B40" s="13" t="s">
        <v>22</v>
      </c>
      <c r="C40" s="15" t="s">
        <v>21</v>
      </c>
      <c r="D40" s="15"/>
      <c r="E40" s="15"/>
      <c r="F40" s="13">
        <v>25</v>
      </c>
      <c r="G40" s="11">
        <v>1.9</v>
      </c>
      <c r="H40" s="11"/>
      <c r="I40" s="12"/>
      <c r="J40" s="11">
        <v>0.2</v>
      </c>
      <c r="K40" s="11"/>
      <c r="L40" s="11"/>
      <c r="M40" s="11"/>
      <c r="N40" s="11">
        <v>12.25</v>
      </c>
      <c r="O40" s="11"/>
      <c r="P40" s="11">
        <v>58</v>
      </c>
      <c r="Q40" s="11">
        <v>0.6</v>
      </c>
    </row>
    <row r="41" spans="1:17" ht="9.75" customHeight="1" x14ac:dyDescent="0.15">
      <c r="A41" s="13"/>
      <c r="B41" s="13"/>
      <c r="C41" s="14" t="s">
        <v>20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19</v>
      </c>
      <c r="B42" s="13" t="s">
        <v>18</v>
      </c>
      <c r="C42" s="15" t="s">
        <v>17</v>
      </c>
      <c r="D42" s="15"/>
      <c r="E42" s="15"/>
      <c r="F42" s="13" t="s">
        <v>73</v>
      </c>
      <c r="G42" s="11" t="s">
        <v>72</v>
      </c>
      <c r="H42" s="11"/>
      <c r="I42" s="12"/>
      <c r="J42" s="11" t="s">
        <v>71</v>
      </c>
      <c r="K42" s="11"/>
      <c r="L42" s="11"/>
      <c r="M42" s="11"/>
      <c r="N42" s="11">
        <v>6.7</v>
      </c>
      <c r="O42" s="11"/>
      <c r="P42" s="11">
        <v>34.799999999999997</v>
      </c>
      <c r="Q42" s="11" t="s">
        <v>2</v>
      </c>
    </row>
    <row r="43" spans="1:17" ht="9.75" customHeight="1" x14ac:dyDescent="0.15">
      <c r="A43" s="13"/>
      <c r="B43" s="13"/>
      <c r="C43" s="14" t="s">
        <v>16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>
        <v>2013</v>
      </c>
      <c r="B44" s="13">
        <v>527</v>
      </c>
      <c r="C44" s="15" t="s">
        <v>15</v>
      </c>
      <c r="D44" s="15"/>
      <c r="E44" s="15"/>
      <c r="F44" s="13">
        <v>180</v>
      </c>
      <c r="G44" s="11">
        <v>0.45</v>
      </c>
      <c r="H44" s="11"/>
      <c r="I44" s="12"/>
      <c r="J44" s="11">
        <v>0</v>
      </c>
      <c r="K44" s="11"/>
      <c r="L44" s="11"/>
      <c r="M44" s="11"/>
      <c r="N44" s="11">
        <v>24</v>
      </c>
      <c r="O44" s="11"/>
      <c r="P44" s="11">
        <v>99</v>
      </c>
      <c r="Q44" s="11">
        <v>0.5</v>
      </c>
    </row>
    <row r="45" spans="1:17" ht="9.75" customHeight="1" x14ac:dyDescent="0.15">
      <c r="A45" s="13"/>
      <c r="B45" s="13"/>
      <c r="C45" s="14" t="s">
        <v>13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4" customHeight="1" x14ac:dyDescent="0.15">
      <c r="A46" s="10" t="s">
        <v>1</v>
      </c>
      <c r="B46" s="10"/>
      <c r="C46" s="10"/>
      <c r="D46" s="10"/>
      <c r="E46" s="10"/>
      <c r="F46" s="9">
        <f>F44+F42+F40+F38+F36+F34+F32+F30</f>
        <v>682</v>
      </c>
      <c r="G46" s="2">
        <f>G44+G42+G40+G38+G36+G34+G32+G30</f>
        <v>22.029999999999998</v>
      </c>
      <c r="H46" s="2"/>
      <c r="I46" s="2">
        <f>J44+J42+J40+J38+J36+J34+J32+J30</f>
        <v>17.23</v>
      </c>
      <c r="J46" s="2"/>
      <c r="K46" s="2"/>
      <c r="L46" s="2"/>
      <c r="M46" s="3"/>
      <c r="N46" s="2">
        <f>N44+N42+N40+N38+N36+N34+N32+N30</f>
        <v>89.12</v>
      </c>
      <c r="O46" s="2"/>
      <c r="P46" s="8">
        <f>P44+P42+P40+P38+P36+P34+P32+P30</f>
        <v>601.30000000000007</v>
      </c>
      <c r="Q46" s="8">
        <f>Q44+Q42+Q40+Q38+'[1]07.11'!Q32+Q32+Q30</f>
        <v>20.389999999999997</v>
      </c>
    </row>
    <row r="47" spans="1:17" ht="14" customHeight="1" x14ac:dyDescent="0.15">
      <c r="A47" s="16" t="s">
        <v>12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pans="1:17" ht="13.25" customHeight="1" x14ac:dyDescent="0.15">
      <c r="A48" s="13">
        <v>2013</v>
      </c>
      <c r="B48" s="13">
        <v>507</v>
      </c>
      <c r="C48" s="15" t="s">
        <v>11</v>
      </c>
      <c r="D48" s="15"/>
      <c r="E48" s="15"/>
      <c r="F48" s="13">
        <v>200</v>
      </c>
      <c r="G48" s="11">
        <v>1.5</v>
      </c>
      <c r="H48" s="11"/>
      <c r="I48" s="12"/>
      <c r="J48" s="11">
        <v>1.3</v>
      </c>
      <c r="K48" s="11"/>
      <c r="L48" s="11"/>
      <c r="M48" s="11"/>
      <c r="N48" s="11">
        <v>17.399999999999999</v>
      </c>
      <c r="O48" s="11"/>
      <c r="P48" s="11">
        <v>87</v>
      </c>
      <c r="Q48" s="11">
        <v>1.3</v>
      </c>
    </row>
    <row r="49" spans="1:18" ht="9.75" customHeight="1" x14ac:dyDescent="0.15">
      <c r="A49" s="13"/>
      <c r="B49" s="13"/>
      <c r="C49" s="14" t="s">
        <v>10</v>
      </c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9.75" customHeight="1" x14ac:dyDescent="0.15">
      <c r="A50" s="13" t="s">
        <v>9</v>
      </c>
      <c r="B50" s="13" t="s">
        <v>8</v>
      </c>
      <c r="C50" s="15" t="s">
        <v>7</v>
      </c>
      <c r="D50" s="15"/>
      <c r="E50" s="15"/>
      <c r="F50" s="13" t="s">
        <v>6</v>
      </c>
      <c r="G50" s="11" t="s">
        <v>5</v>
      </c>
      <c r="H50" s="11"/>
      <c r="I50" s="12"/>
      <c r="J50" s="11" t="s">
        <v>4</v>
      </c>
      <c r="K50" s="11"/>
      <c r="L50" s="11"/>
      <c r="M50" s="11"/>
      <c r="N50" s="11">
        <v>4.16</v>
      </c>
      <c r="O50" s="11"/>
      <c r="P50" s="11">
        <v>138.4</v>
      </c>
      <c r="Q50" s="11" t="s">
        <v>2</v>
      </c>
    </row>
    <row r="51" spans="1:18" ht="9.75" customHeight="1" x14ac:dyDescent="0.15">
      <c r="A51" s="13"/>
      <c r="B51" s="13"/>
      <c r="C51" s="14"/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8" ht="14" customHeight="1" x14ac:dyDescent="0.15">
      <c r="A52" s="10" t="s">
        <v>1</v>
      </c>
      <c r="B52" s="10"/>
      <c r="C52" s="10"/>
      <c r="D52" s="10"/>
      <c r="E52" s="10"/>
      <c r="F52" s="9">
        <f>F50+F48</f>
        <v>240</v>
      </c>
      <c r="G52" s="39">
        <f>G50+G48</f>
        <v>4.8</v>
      </c>
      <c r="H52" s="38"/>
      <c r="I52" s="39">
        <f>J50+J48</f>
        <v>4.5</v>
      </c>
      <c r="J52" s="49"/>
      <c r="K52" s="49"/>
      <c r="L52" s="38"/>
      <c r="M52" s="3"/>
      <c r="N52" s="39">
        <f>N50+N48</f>
        <v>21.56</v>
      </c>
      <c r="O52" s="38"/>
      <c r="P52" s="8">
        <f>P50+P48</f>
        <v>225.4</v>
      </c>
      <c r="Q52" s="8">
        <f>Q50+Q48</f>
        <v>1.3</v>
      </c>
    </row>
    <row r="53" spans="1:18" ht="14" customHeight="1" x14ac:dyDescent="0.15">
      <c r="A53" s="16" t="s">
        <v>67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8" ht="13.25" customHeight="1" x14ac:dyDescent="0.15">
      <c r="A54" s="13" t="s">
        <v>19</v>
      </c>
      <c r="B54" s="13">
        <v>274</v>
      </c>
      <c r="C54" s="15" t="s">
        <v>84</v>
      </c>
      <c r="D54" s="15"/>
      <c r="E54" s="15"/>
      <c r="F54" s="13">
        <v>200</v>
      </c>
      <c r="G54" s="11">
        <v>5.54</v>
      </c>
      <c r="H54" s="11"/>
      <c r="I54" s="12"/>
      <c r="J54" s="11">
        <v>8.6199999999999992</v>
      </c>
      <c r="K54" s="11"/>
      <c r="L54" s="11"/>
      <c r="M54" s="11"/>
      <c r="N54" s="11">
        <v>32.4</v>
      </c>
      <c r="O54" s="11"/>
      <c r="P54" s="11">
        <v>229</v>
      </c>
      <c r="Q54" s="11">
        <v>1.1599999999999999</v>
      </c>
    </row>
    <row r="55" spans="1:18" ht="12" customHeight="1" x14ac:dyDescent="0.15">
      <c r="A55" s="13"/>
      <c r="B55" s="13"/>
      <c r="C55" s="40" t="s">
        <v>83</v>
      </c>
      <c r="D55" s="40"/>
      <c r="E55" s="40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0.5" customHeight="1" x14ac:dyDescent="0.15">
      <c r="A56" s="13" t="s">
        <v>19</v>
      </c>
      <c r="B56" s="13" t="s">
        <v>44</v>
      </c>
      <c r="C56" s="15" t="s">
        <v>43</v>
      </c>
      <c r="D56" s="15"/>
      <c r="E56" s="15"/>
      <c r="F56" s="13">
        <v>30</v>
      </c>
      <c r="G56" s="11">
        <v>2.25</v>
      </c>
      <c r="H56" s="11"/>
      <c r="I56" s="12"/>
      <c r="J56" s="11">
        <v>0.88</v>
      </c>
      <c r="K56" s="11"/>
      <c r="L56" s="11"/>
      <c r="M56" s="11"/>
      <c r="N56" s="11">
        <v>15.4</v>
      </c>
      <c r="O56" s="11"/>
      <c r="P56" s="11">
        <v>78</v>
      </c>
      <c r="Q56" s="11" t="s">
        <v>2</v>
      </c>
    </row>
    <row r="57" spans="1:18" ht="9.75" customHeight="1" x14ac:dyDescent="0.15">
      <c r="A57" s="13"/>
      <c r="B57" s="13"/>
      <c r="C57" s="14" t="s">
        <v>42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3.25" customHeight="1" x14ac:dyDescent="0.15">
      <c r="A58" s="13">
        <v>2013</v>
      </c>
      <c r="B58" s="13">
        <v>516</v>
      </c>
      <c r="C58" s="15" t="s">
        <v>82</v>
      </c>
      <c r="D58" s="15"/>
      <c r="E58" s="15"/>
      <c r="F58" s="13" t="s">
        <v>74</v>
      </c>
      <c r="G58" s="11">
        <v>1.4</v>
      </c>
      <c r="H58" s="11"/>
      <c r="I58" s="12"/>
      <c r="J58" s="11">
        <v>0</v>
      </c>
      <c r="K58" s="11"/>
      <c r="L58" s="11"/>
      <c r="M58" s="11"/>
      <c r="N58" s="11">
        <v>29</v>
      </c>
      <c r="O58" s="11"/>
      <c r="P58" s="11">
        <v>122</v>
      </c>
      <c r="Q58" s="11">
        <v>0</v>
      </c>
    </row>
    <row r="59" spans="1:18" ht="9.75" customHeight="1" x14ac:dyDescent="0.15">
      <c r="A59" s="13"/>
      <c r="B59" s="13"/>
      <c r="C59" s="14" t="s">
        <v>81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8" ht="14" customHeight="1" x14ac:dyDescent="0.15">
      <c r="A60" s="10" t="s">
        <v>1</v>
      </c>
      <c r="B60" s="10"/>
      <c r="C60" s="10"/>
      <c r="D60" s="10"/>
      <c r="E60" s="10"/>
      <c r="F60" s="9">
        <f>F58+F56+F54</f>
        <v>430</v>
      </c>
      <c r="G60" s="2">
        <f>G58+G56+G54</f>
        <v>9.19</v>
      </c>
      <c r="H60" s="2"/>
      <c r="I60" s="2">
        <f>J58+J56+J54</f>
        <v>9.5</v>
      </c>
      <c r="J60" s="2"/>
      <c r="K60" s="2"/>
      <c r="L60" s="2"/>
      <c r="M60" s="3"/>
      <c r="N60" s="2">
        <f>N58+N56+N54</f>
        <v>76.8</v>
      </c>
      <c r="O60" s="2"/>
      <c r="P60" s="8">
        <f>P58+P56+P54</f>
        <v>429</v>
      </c>
      <c r="Q60" s="8">
        <f>Q58+Q56+Q54</f>
        <v>1.1599999999999999</v>
      </c>
    </row>
    <row r="61" spans="1:18" ht="14" customHeight="1" x14ac:dyDescent="0.15">
      <c r="A61" s="48" t="s">
        <v>70</v>
      </c>
      <c r="B61" s="47"/>
      <c r="C61" s="46"/>
      <c r="D61" s="46"/>
      <c r="E61" s="45"/>
      <c r="F61" s="9">
        <f>F60+F52+F46+F28+F24</f>
        <v>1882</v>
      </c>
      <c r="G61" s="2">
        <f>G60+G52+G46+G28+G24</f>
        <v>65.63</v>
      </c>
      <c r="H61" s="2"/>
      <c r="I61" s="2">
        <f>I60+I52+I46+I28+I24</f>
        <v>64.09</v>
      </c>
      <c r="J61" s="2"/>
      <c r="K61" s="2"/>
      <c r="L61" s="2"/>
      <c r="M61" s="3"/>
      <c r="N61" s="2">
        <f>N52+N46+N28+N24</f>
        <v>180.37</v>
      </c>
      <c r="O61" s="2"/>
      <c r="P61" s="8">
        <f>P60+P52+P46+P28+P24</f>
        <v>1939.2</v>
      </c>
      <c r="Q61" s="8">
        <f>Q60+Q52+Q46+Q28+Q24</f>
        <v>26.749999999999996</v>
      </c>
    </row>
    <row r="63" spans="1:18" ht="12.75" customHeight="1" x14ac:dyDescent="0.15">
      <c r="L63" s="53" t="s">
        <v>80</v>
      </c>
      <c r="M63" s="53"/>
      <c r="N63" s="53"/>
      <c r="O63" s="53"/>
      <c r="P63" s="53"/>
      <c r="Q63" s="53"/>
      <c r="R63" s="53"/>
    </row>
    <row r="64" spans="1:18" ht="13" x14ac:dyDescent="0.15">
      <c r="L64" s="12"/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79</v>
      </c>
      <c r="M65" s="12"/>
      <c r="N65" s="12"/>
      <c r="O65" s="12"/>
      <c r="P65" s="12"/>
      <c r="Q65" s="12"/>
      <c r="R65" s="12"/>
    </row>
    <row r="66" spans="1:18" ht="12.75" customHeight="1" x14ac:dyDescent="0.15">
      <c r="L66" s="12" t="s">
        <v>78</v>
      </c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77</v>
      </c>
      <c r="M67" s="12"/>
      <c r="N67" s="12"/>
      <c r="O67" s="12"/>
      <c r="P67" s="12"/>
      <c r="Q67" s="12"/>
      <c r="R67" s="12"/>
    </row>
    <row r="68" spans="1:18" ht="23" x14ac:dyDescent="0.15">
      <c r="E68" s="44" t="s">
        <v>61</v>
      </c>
      <c r="F68" s="44"/>
      <c r="G68" s="44"/>
    </row>
    <row r="69" spans="1:18" ht="16" x14ac:dyDescent="0.15">
      <c r="D69" s="43">
        <v>45967</v>
      </c>
      <c r="E69" s="43"/>
      <c r="F69" s="43"/>
      <c r="G69" s="43"/>
      <c r="H69" s="43"/>
      <c r="I69" s="43"/>
      <c r="J69" s="43"/>
    </row>
    <row r="71" spans="1:18" ht="18" x14ac:dyDescent="0.15">
      <c r="B71" s="42" t="s">
        <v>76</v>
      </c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</row>
    <row r="73" spans="1:18" ht="12" x14ac:dyDescent="0.15">
      <c r="A73" s="41" t="s">
        <v>59</v>
      </c>
      <c r="B73" s="41" t="s">
        <v>58</v>
      </c>
      <c r="C73" s="41" t="s">
        <v>57</v>
      </c>
      <c r="D73" s="41"/>
      <c r="E73" s="41"/>
      <c r="F73" s="41" t="s">
        <v>56</v>
      </c>
      <c r="G73" s="41" t="s">
        <v>55</v>
      </c>
      <c r="H73" s="41"/>
      <c r="I73" s="41"/>
      <c r="J73" s="41"/>
      <c r="K73" s="41"/>
      <c r="L73" s="41"/>
      <c r="M73" s="41"/>
      <c r="N73" s="41"/>
      <c r="O73" s="41" t="s">
        <v>54</v>
      </c>
      <c r="P73" s="41"/>
      <c r="Q73" s="41" t="s">
        <v>53</v>
      </c>
    </row>
    <row r="74" spans="1:18" ht="12" x14ac:dyDescent="0.15">
      <c r="A74" s="41"/>
      <c r="B74" s="41"/>
      <c r="C74" s="41"/>
      <c r="D74" s="41"/>
      <c r="E74" s="41"/>
      <c r="F74" s="41"/>
      <c r="G74" s="41" t="s">
        <v>52</v>
      </c>
      <c r="H74" s="41"/>
      <c r="I74" s="41" t="s">
        <v>51</v>
      </c>
      <c r="J74" s="41"/>
      <c r="K74" s="41"/>
      <c r="L74" s="41"/>
      <c r="M74" s="41" t="s">
        <v>50</v>
      </c>
      <c r="N74" s="41"/>
      <c r="O74" s="41"/>
      <c r="P74" s="41"/>
      <c r="Q74" s="41"/>
    </row>
    <row r="75" spans="1:18" ht="14" x14ac:dyDescent="0.15">
      <c r="A75" s="16" t="s">
        <v>49</v>
      </c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</row>
    <row r="76" spans="1:18" ht="12" customHeight="1" x14ac:dyDescent="0.15">
      <c r="A76" s="13" t="s">
        <v>19</v>
      </c>
      <c r="B76" s="13">
        <v>319</v>
      </c>
      <c r="C76" s="15" t="s">
        <v>48</v>
      </c>
      <c r="D76" s="15"/>
      <c r="E76" s="15"/>
      <c r="F76" s="13">
        <v>150</v>
      </c>
      <c r="G76" s="11">
        <v>24</v>
      </c>
      <c r="H76" s="11"/>
      <c r="I76" s="12"/>
      <c r="J76" s="11">
        <v>25.2</v>
      </c>
      <c r="K76" s="11"/>
      <c r="L76" s="11"/>
      <c r="M76" s="11"/>
      <c r="N76" s="11">
        <v>23.9</v>
      </c>
      <c r="O76" s="11"/>
      <c r="P76" s="11">
        <v>425</v>
      </c>
      <c r="Q76" s="11">
        <v>0.6</v>
      </c>
    </row>
    <row r="77" spans="1:18" ht="14.25" customHeight="1" x14ac:dyDescent="0.15">
      <c r="A77" s="13"/>
      <c r="B77" s="13"/>
      <c r="C77" s="40" t="s">
        <v>47</v>
      </c>
      <c r="D77" s="40"/>
      <c r="E77" s="40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4.25" customHeight="1" x14ac:dyDescent="0.15">
      <c r="A78" s="13" t="s">
        <v>19</v>
      </c>
      <c r="B78" s="13">
        <v>516</v>
      </c>
      <c r="C78" s="15" t="s">
        <v>46</v>
      </c>
      <c r="D78" s="15"/>
      <c r="E78" s="15"/>
      <c r="F78" s="13">
        <v>50</v>
      </c>
      <c r="G78" s="11">
        <v>0.35</v>
      </c>
      <c r="H78" s="11"/>
      <c r="I78" s="12"/>
      <c r="J78" s="11">
        <v>0</v>
      </c>
      <c r="K78" s="11"/>
      <c r="L78" s="11"/>
      <c r="M78" s="11"/>
      <c r="N78" s="11">
        <v>7.25</v>
      </c>
      <c r="O78" s="11"/>
      <c r="P78" s="11">
        <v>30.5</v>
      </c>
      <c r="Q78" s="11">
        <v>0</v>
      </c>
    </row>
    <row r="79" spans="1:18" ht="14.25" customHeight="1" x14ac:dyDescent="0.15">
      <c r="A79" s="13"/>
      <c r="B79" s="13"/>
      <c r="C79" s="40" t="s">
        <v>45</v>
      </c>
      <c r="D79" s="40"/>
      <c r="E79" s="4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19</v>
      </c>
      <c r="B80" s="13" t="s">
        <v>44</v>
      </c>
      <c r="C80" s="15" t="s">
        <v>43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2</v>
      </c>
    </row>
    <row r="81" spans="1:17" ht="10.5" customHeight="1" x14ac:dyDescent="0.15">
      <c r="A81" s="13"/>
      <c r="B81" s="13"/>
      <c r="C81" s="14" t="s">
        <v>42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19</v>
      </c>
      <c r="B82" s="13" t="s">
        <v>41</v>
      </c>
      <c r="C82" s="15" t="s">
        <v>40</v>
      </c>
      <c r="D82" s="15"/>
      <c r="E82" s="15"/>
      <c r="F82" s="13" t="s">
        <v>75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2</v>
      </c>
    </row>
    <row r="83" spans="1:17" ht="10.5" customHeight="1" x14ac:dyDescent="0.15">
      <c r="A83" s="13"/>
      <c r="B83" s="13"/>
      <c r="C83" s="14" t="s">
        <v>39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38</v>
      </c>
      <c r="D84" s="15"/>
      <c r="E84" s="15"/>
      <c r="F84" s="13">
        <v>200</v>
      </c>
      <c r="G84" s="11">
        <v>3.2</v>
      </c>
      <c r="H84" s="11"/>
      <c r="I84" s="12"/>
      <c r="J84" s="11">
        <v>2.7</v>
      </c>
      <c r="K84" s="11"/>
      <c r="L84" s="11"/>
      <c r="M84" s="11"/>
      <c r="N84" s="11">
        <v>15.9</v>
      </c>
      <c r="O84" s="11"/>
      <c r="P84" s="11">
        <v>79</v>
      </c>
      <c r="Q84" s="11">
        <v>1.3</v>
      </c>
    </row>
    <row r="85" spans="1:17" ht="10.5" customHeight="1" x14ac:dyDescent="0.15">
      <c r="A85" s="13"/>
      <c r="B85" s="13"/>
      <c r="C85" s="14" t="s">
        <v>37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</f>
        <v>430</v>
      </c>
      <c r="G86" s="2">
        <f>G84+G82+G80+G78+G76</f>
        <v>29.46</v>
      </c>
      <c r="H86" s="2"/>
      <c r="I86" s="2">
        <f>J84+J82+J80+J78+J76</f>
        <v>32.76</v>
      </c>
      <c r="J86" s="2"/>
      <c r="K86" s="2"/>
      <c r="L86" s="2"/>
      <c r="M86" s="3"/>
      <c r="N86" s="2">
        <f>N84+N82+N80+N78+N76</f>
        <v>59.589999999999996</v>
      </c>
      <c r="O86" s="2"/>
      <c r="P86" s="8">
        <f>P84+P82+P80+P78+P76</f>
        <v>637.5</v>
      </c>
      <c r="Q86" s="8">
        <f>Q84+Q82+Q80+Q76</f>
        <v>1.9</v>
      </c>
    </row>
    <row r="87" spans="1:17" ht="15" customHeight="1" x14ac:dyDescent="0.15">
      <c r="A87" s="16" t="s">
        <v>36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1:17" ht="12" customHeight="1" x14ac:dyDescent="0.15">
      <c r="A88" s="13" t="s">
        <v>19</v>
      </c>
      <c r="B88" s="13">
        <v>537</v>
      </c>
      <c r="C88" s="15" t="s">
        <v>35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0" t="s">
        <v>1</v>
      </c>
      <c r="B90" s="10"/>
      <c r="C90" s="10"/>
      <c r="D90" s="10"/>
      <c r="E90" s="10"/>
      <c r="F90" s="9">
        <f>F88</f>
        <v>100</v>
      </c>
      <c r="G90" s="2">
        <f>G88</f>
        <v>0.5</v>
      </c>
      <c r="H90" s="2"/>
      <c r="I90" s="2">
        <f>J88</f>
        <v>0.1</v>
      </c>
      <c r="J90" s="2"/>
      <c r="K90" s="2"/>
      <c r="L90" s="2"/>
      <c r="M90" s="3"/>
      <c r="N90" s="2">
        <f>N88</f>
        <v>10.1</v>
      </c>
      <c r="O90" s="2"/>
      <c r="P90" s="8">
        <f>P88</f>
        <v>46</v>
      </c>
      <c r="Q90" s="8">
        <f>Q88</f>
        <v>2</v>
      </c>
    </row>
    <row r="91" spans="1:17" ht="10.5" customHeight="1" x14ac:dyDescent="0.15">
      <c r="A91" s="52" t="s">
        <v>34</v>
      </c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0"/>
    </row>
    <row r="92" spans="1:17" ht="12" customHeight="1" x14ac:dyDescent="0.15">
      <c r="A92" s="13" t="s">
        <v>19</v>
      </c>
      <c r="B92" s="13">
        <v>124</v>
      </c>
      <c r="C92" s="15" t="s">
        <v>33</v>
      </c>
      <c r="D92" s="15"/>
      <c r="E92" s="15"/>
      <c r="F92" s="13">
        <v>50</v>
      </c>
      <c r="G92" s="11">
        <v>1.2</v>
      </c>
      <c r="H92" s="11"/>
      <c r="I92" s="12"/>
      <c r="J92" s="11">
        <v>3.5</v>
      </c>
      <c r="K92" s="11"/>
      <c r="L92" s="11"/>
      <c r="M92" s="11"/>
      <c r="N92" s="11">
        <v>5.2</v>
      </c>
      <c r="O92" s="11"/>
      <c r="P92" s="11">
        <v>57</v>
      </c>
      <c r="Q92" s="11">
        <v>3.9</v>
      </c>
    </row>
    <row r="93" spans="1:17" ht="10.5" customHeight="1" x14ac:dyDescent="0.15">
      <c r="A93" s="13"/>
      <c r="B93" s="13"/>
      <c r="C93" s="14" t="s">
        <v>32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35" t="s">
        <v>19</v>
      </c>
      <c r="B94" s="35">
        <v>147</v>
      </c>
      <c r="C94" s="37" t="s">
        <v>31</v>
      </c>
      <c r="D94" s="37"/>
      <c r="E94" s="37"/>
      <c r="F94" s="35" t="s">
        <v>74</v>
      </c>
      <c r="G94" s="33">
        <v>1.4</v>
      </c>
      <c r="H94" s="33"/>
      <c r="I94" s="34"/>
      <c r="J94" s="33">
        <v>3.98</v>
      </c>
      <c r="K94" s="33"/>
      <c r="L94" s="33"/>
      <c r="M94" s="33"/>
      <c r="N94" s="33">
        <v>6.22</v>
      </c>
      <c r="O94" s="33"/>
      <c r="P94" s="33">
        <v>66.400000000000006</v>
      </c>
      <c r="Q94" s="33">
        <v>14.78</v>
      </c>
    </row>
    <row r="95" spans="1:17" ht="10.5" customHeight="1" x14ac:dyDescent="0.15">
      <c r="A95" s="35"/>
      <c r="B95" s="35"/>
      <c r="C95" s="36" t="s">
        <v>30</v>
      </c>
      <c r="D95" s="36"/>
      <c r="E95" s="36"/>
      <c r="F95" s="35"/>
      <c r="G95" s="33"/>
      <c r="H95" s="33"/>
      <c r="I95" s="34"/>
      <c r="J95" s="33"/>
      <c r="K95" s="33"/>
      <c r="L95" s="33"/>
      <c r="M95" s="33"/>
      <c r="N95" s="33"/>
      <c r="O95" s="33"/>
      <c r="P95" s="33"/>
      <c r="Q95" s="33"/>
    </row>
    <row r="96" spans="1:17" ht="10.5" customHeight="1" x14ac:dyDescent="0.15">
      <c r="A96" s="13" t="s">
        <v>19</v>
      </c>
      <c r="B96" s="13" t="s">
        <v>29</v>
      </c>
      <c r="C96" s="15" t="s">
        <v>28</v>
      </c>
      <c r="D96" s="15"/>
      <c r="E96" s="15"/>
      <c r="F96" s="13">
        <v>7</v>
      </c>
      <c r="G96" s="11">
        <v>0.18</v>
      </c>
      <c r="H96" s="11"/>
      <c r="I96" s="12"/>
      <c r="J96" s="11">
        <v>1.05</v>
      </c>
      <c r="K96" s="11"/>
      <c r="L96" s="11"/>
      <c r="M96" s="11"/>
      <c r="N96" s="11">
        <v>0.25</v>
      </c>
      <c r="O96" s="11"/>
      <c r="P96" s="11">
        <v>11.3</v>
      </c>
      <c r="Q96" s="11">
        <v>0.03</v>
      </c>
    </row>
    <row r="97" spans="1:17" ht="10.5" customHeight="1" x14ac:dyDescent="0.15">
      <c r="A97" s="13"/>
      <c r="B97" s="13"/>
      <c r="C97" s="14" t="s">
        <v>27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>
        <v>2021</v>
      </c>
      <c r="B98" s="13">
        <v>347</v>
      </c>
      <c r="C98" s="15" t="s">
        <v>24</v>
      </c>
      <c r="D98" s="15"/>
      <c r="E98" s="15"/>
      <c r="F98" s="13">
        <v>70</v>
      </c>
      <c r="G98" s="11">
        <v>10.7</v>
      </c>
      <c r="H98" s="11"/>
      <c r="I98" s="12"/>
      <c r="J98" s="11">
        <v>7.7</v>
      </c>
      <c r="K98" s="11"/>
      <c r="L98" s="11"/>
      <c r="M98" s="11"/>
      <c r="N98" s="11">
        <v>9.3000000000000007</v>
      </c>
      <c r="O98" s="11"/>
      <c r="P98" s="11">
        <v>149</v>
      </c>
      <c r="Q98" s="11"/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8">
        <v>2013</v>
      </c>
      <c r="B100" s="18">
        <v>297</v>
      </c>
      <c r="C100" s="32" t="s">
        <v>26</v>
      </c>
      <c r="D100" s="31"/>
      <c r="E100" s="30"/>
      <c r="F100" s="18">
        <v>130</v>
      </c>
      <c r="G100" s="28">
        <v>4.9000000000000004</v>
      </c>
      <c r="H100" s="27"/>
      <c r="I100" s="23"/>
      <c r="J100" s="28">
        <v>0.6</v>
      </c>
      <c r="K100" s="29"/>
      <c r="L100" s="29"/>
      <c r="M100" s="27"/>
      <c r="N100" s="28">
        <v>25.2</v>
      </c>
      <c r="O100" s="27"/>
      <c r="P100" s="26">
        <v>125.8</v>
      </c>
      <c r="Q100" s="26">
        <v>0.01</v>
      </c>
    </row>
    <row r="101" spans="1:17" ht="10.5" customHeight="1" x14ac:dyDescent="0.15">
      <c r="A101" s="17"/>
      <c r="B101" s="17"/>
      <c r="C101" s="25" t="s">
        <v>25</v>
      </c>
      <c r="D101" s="14"/>
      <c r="E101" s="24"/>
      <c r="F101" s="17"/>
      <c r="G101" s="21"/>
      <c r="H101" s="20"/>
      <c r="I101" s="23"/>
      <c r="J101" s="21"/>
      <c r="K101" s="22"/>
      <c r="L101" s="22"/>
      <c r="M101" s="20"/>
      <c r="N101" s="21"/>
      <c r="O101" s="20"/>
      <c r="P101" s="19"/>
      <c r="Q101" s="19"/>
    </row>
    <row r="102" spans="1:17" ht="16.5" customHeight="1" x14ac:dyDescent="0.15">
      <c r="A102" s="13" t="s">
        <v>19</v>
      </c>
      <c r="B102" s="13" t="s">
        <v>22</v>
      </c>
      <c r="C102" s="15" t="s">
        <v>21</v>
      </c>
      <c r="D102" s="15"/>
      <c r="E102" s="15"/>
      <c r="F102" s="13">
        <v>25</v>
      </c>
      <c r="G102" s="11">
        <v>1.9</v>
      </c>
      <c r="H102" s="11"/>
      <c r="I102" s="12"/>
      <c r="J102" s="11">
        <v>0.2</v>
      </c>
      <c r="K102" s="11"/>
      <c r="L102" s="11"/>
      <c r="M102" s="11"/>
      <c r="N102" s="11">
        <v>12.25</v>
      </c>
      <c r="O102" s="11"/>
      <c r="P102" s="11">
        <v>58</v>
      </c>
      <c r="Q102" s="11">
        <v>0.6</v>
      </c>
    </row>
    <row r="103" spans="1:17" ht="16.5" customHeight="1" x14ac:dyDescent="0.15">
      <c r="A103" s="13"/>
      <c r="B103" s="13"/>
      <c r="C103" s="14" t="s">
        <v>20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6.5" customHeight="1" x14ac:dyDescent="0.15">
      <c r="A104" s="13" t="s">
        <v>19</v>
      </c>
      <c r="B104" s="13" t="s">
        <v>18</v>
      </c>
      <c r="C104" s="15" t="s">
        <v>17</v>
      </c>
      <c r="D104" s="15"/>
      <c r="E104" s="15"/>
      <c r="F104" s="13" t="s">
        <v>73</v>
      </c>
      <c r="G104" s="11" t="s">
        <v>72</v>
      </c>
      <c r="H104" s="11"/>
      <c r="I104" s="12"/>
      <c r="J104" s="11" t="s">
        <v>71</v>
      </c>
      <c r="K104" s="11"/>
      <c r="L104" s="11"/>
      <c r="M104" s="11"/>
      <c r="N104" s="11">
        <v>6.7</v>
      </c>
      <c r="O104" s="11"/>
      <c r="P104" s="11">
        <v>34.799999999999997</v>
      </c>
      <c r="Q104" s="11" t="s">
        <v>2</v>
      </c>
    </row>
    <row r="105" spans="1:17" ht="16.5" customHeight="1" x14ac:dyDescent="0.15">
      <c r="A105" s="13"/>
      <c r="B105" s="13"/>
      <c r="C105" s="14" t="s">
        <v>16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2" customHeight="1" x14ac:dyDescent="0.15">
      <c r="A106" s="13">
        <v>2013</v>
      </c>
      <c r="B106" s="13">
        <v>527</v>
      </c>
      <c r="C106" s="15" t="s">
        <v>15</v>
      </c>
      <c r="D106" s="15"/>
      <c r="E106" s="15"/>
      <c r="F106" s="13">
        <v>180</v>
      </c>
      <c r="G106" s="11">
        <v>0.45</v>
      </c>
      <c r="H106" s="11"/>
      <c r="I106" s="12"/>
      <c r="J106" s="11">
        <v>0</v>
      </c>
      <c r="K106" s="11"/>
      <c r="L106" s="11"/>
      <c r="M106" s="11"/>
      <c r="N106" s="11">
        <v>24</v>
      </c>
      <c r="O106" s="11"/>
      <c r="P106" s="11">
        <v>99</v>
      </c>
      <c r="Q106" s="11">
        <v>0.5</v>
      </c>
    </row>
    <row r="107" spans="1:17" ht="10.5" customHeight="1" x14ac:dyDescent="0.15">
      <c r="A107" s="13"/>
      <c r="B107" s="13"/>
      <c r="C107" s="14" t="s">
        <v>13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3" x14ac:dyDescent="0.15">
      <c r="A108" s="10" t="s">
        <v>1</v>
      </c>
      <c r="B108" s="10"/>
      <c r="C108" s="10"/>
      <c r="D108" s="10"/>
      <c r="E108" s="10"/>
      <c r="F108" s="9">
        <f>F106+F104+F102+F100+F98+F96+F94+F92</f>
        <v>682</v>
      </c>
      <c r="G108" s="39">
        <f>G106+G104+G102+G100+G98+G96+G94+G92</f>
        <v>22.029999999999998</v>
      </c>
      <c r="H108" s="38"/>
      <c r="I108" s="39">
        <f>J106+J104+J102+J100+J98+J96+J94+J92</f>
        <v>17.23</v>
      </c>
      <c r="J108" s="49"/>
      <c r="K108" s="49"/>
      <c r="L108" s="38"/>
      <c r="M108" s="3"/>
      <c r="N108" s="39">
        <f>N106+N104+N102+N100+N98+N96+N94+N92</f>
        <v>89.12</v>
      </c>
      <c r="O108" s="38"/>
      <c r="P108" s="8">
        <f>P106+P104+P102+P100+P98+P96+P94+P92</f>
        <v>601.30000000000007</v>
      </c>
      <c r="Q108" s="8">
        <f>Q106+Q104+Q102+Q100+Q98+Q96+Q94+Q92</f>
        <v>19.82</v>
      </c>
    </row>
    <row r="109" spans="1:17" ht="15" customHeight="1" x14ac:dyDescent="0.15">
      <c r="A109" s="16" t="s">
        <v>12</v>
      </c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pans="1:17" ht="12" customHeight="1" x14ac:dyDescent="0.15">
      <c r="A110" s="13">
        <v>2013</v>
      </c>
      <c r="B110" s="13">
        <v>507</v>
      </c>
      <c r="C110" s="15" t="s">
        <v>11</v>
      </c>
      <c r="D110" s="15"/>
      <c r="E110" s="15"/>
      <c r="F110" s="13">
        <v>200</v>
      </c>
      <c r="G110" s="11">
        <v>1.5</v>
      </c>
      <c r="H110" s="11"/>
      <c r="I110" s="12"/>
      <c r="J110" s="11">
        <v>1.3</v>
      </c>
      <c r="K110" s="11"/>
      <c r="L110" s="11"/>
      <c r="M110" s="11"/>
      <c r="N110" s="11">
        <v>17.399999999999999</v>
      </c>
      <c r="O110" s="11"/>
      <c r="P110" s="11">
        <v>87</v>
      </c>
      <c r="Q110" s="11">
        <v>1.3</v>
      </c>
    </row>
    <row r="111" spans="1:17" ht="10.5" customHeight="1" x14ac:dyDescent="0.15">
      <c r="A111" s="13"/>
      <c r="B111" s="13"/>
      <c r="C111" s="14" t="s">
        <v>10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2" customHeight="1" x14ac:dyDescent="0.15">
      <c r="A112" s="13" t="s">
        <v>9</v>
      </c>
      <c r="B112" s="13" t="s">
        <v>8</v>
      </c>
      <c r="C112" s="15" t="s">
        <v>7</v>
      </c>
      <c r="D112" s="15"/>
      <c r="E112" s="15"/>
      <c r="F112" s="13" t="s">
        <v>6</v>
      </c>
      <c r="G112" s="11" t="s">
        <v>5</v>
      </c>
      <c r="H112" s="11"/>
      <c r="I112" s="12"/>
      <c r="J112" s="11" t="s">
        <v>4</v>
      </c>
      <c r="K112" s="11"/>
      <c r="L112" s="11"/>
      <c r="M112" s="11"/>
      <c r="N112" s="11" t="s">
        <v>3</v>
      </c>
      <c r="O112" s="11"/>
      <c r="P112" s="11"/>
      <c r="Q112" s="11" t="s">
        <v>2</v>
      </c>
    </row>
    <row r="113" spans="1:17" ht="10.5" customHeight="1" x14ac:dyDescent="0.15">
      <c r="A113" s="13"/>
      <c r="B113" s="13"/>
      <c r="C113" s="14"/>
      <c r="D113" s="14"/>
      <c r="E113" s="14"/>
      <c r="F113" s="13"/>
      <c r="G113" s="11"/>
      <c r="H113" s="11"/>
      <c r="I113" s="12"/>
      <c r="J113" s="11"/>
      <c r="K113" s="11"/>
      <c r="L113" s="11"/>
      <c r="M113" s="11"/>
      <c r="N113" s="11"/>
      <c r="O113" s="11"/>
      <c r="P113" s="11"/>
      <c r="Q113" s="11"/>
    </row>
    <row r="114" spans="1:17" ht="13" x14ac:dyDescent="0.15">
      <c r="A114" s="10" t="s">
        <v>1</v>
      </c>
      <c r="B114" s="10"/>
      <c r="C114" s="10"/>
      <c r="D114" s="10"/>
      <c r="E114" s="10"/>
      <c r="F114" s="9">
        <f>F112+F110</f>
        <v>240</v>
      </c>
      <c r="G114" s="2">
        <f>G112+G110</f>
        <v>4.8</v>
      </c>
      <c r="H114" s="2"/>
      <c r="I114" s="2">
        <f>J112+J110</f>
        <v>4.5</v>
      </c>
      <c r="J114" s="2"/>
      <c r="K114" s="2"/>
      <c r="L114" s="2"/>
      <c r="M114" s="3"/>
      <c r="N114" s="2">
        <f>N112+N110</f>
        <v>41.599999999999994</v>
      </c>
      <c r="O114" s="2"/>
      <c r="P114" s="8">
        <f>P112+P110</f>
        <v>87</v>
      </c>
      <c r="Q114" s="8">
        <f>Q112+Q110</f>
        <v>1.3</v>
      </c>
    </row>
    <row r="115" spans="1:17" ht="13" x14ac:dyDescent="0.15">
      <c r="A115" s="48" t="s">
        <v>70</v>
      </c>
      <c r="B115" s="47"/>
      <c r="C115" s="46"/>
      <c r="D115" s="46"/>
      <c r="E115" s="45"/>
      <c r="F115" s="9">
        <f>F114+F108+F90+F86</f>
        <v>1452</v>
      </c>
      <c r="G115" s="2">
        <f>G114+G108+G90+G86</f>
        <v>56.79</v>
      </c>
      <c r="H115" s="2"/>
      <c r="I115" s="2">
        <f>I114+I108+I90+I86</f>
        <v>54.59</v>
      </c>
      <c r="J115" s="2"/>
      <c r="K115" s="2"/>
      <c r="L115" s="2"/>
      <c r="M115" s="3"/>
      <c r="N115" s="2">
        <f>N114+N108+N90+N86</f>
        <v>200.41</v>
      </c>
      <c r="O115" s="2"/>
      <c r="P115" s="8">
        <f>P114+P108+P90+P86</f>
        <v>1371.8000000000002</v>
      </c>
      <c r="Q115" s="8">
        <f>Q108+Q90+Q86</f>
        <v>23.72</v>
      </c>
    </row>
    <row r="117" spans="1:17" ht="23" x14ac:dyDescent="0.15">
      <c r="E117" s="44" t="s">
        <v>61</v>
      </c>
      <c r="F117" s="44"/>
      <c r="G117" s="44"/>
    </row>
    <row r="118" spans="1:17" ht="16" x14ac:dyDescent="0.15">
      <c r="D118" s="43">
        <v>45967</v>
      </c>
      <c r="E118" s="43"/>
      <c r="F118" s="43"/>
      <c r="G118" s="43"/>
      <c r="H118" s="43"/>
      <c r="I118" s="43"/>
      <c r="J118" s="43"/>
    </row>
    <row r="120" spans="1:17" ht="18" x14ac:dyDescent="0.15">
      <c r="B120" s="42" t="s">
        <v>69</v>
      </c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</row>
    <row r="122" spans="1:17" ht="12" x14ac:dyDescent="0.15">
      <c r="A122" s="41" t="s">
        <v>59</v>
      </c>
      <c r="B122" s="41" t="s">
        <v>58</v>
      </c>
      <c r="C122" s="41" t="s">
        <v>57</v>
      </c>
      <c r="D122" s="41"/>
      <c r="E122" s="41"/>
      <c r="F122" s="41" t="s">
        <v>56</v>
      </c>
      <c r="G122" s="41" t="s">
        <v>55</v>
      </c>
      <c r="H122" s="41"/>
      <c r="I122" s="41"/>
      <c r="J122" s="41"/>
      <c r="K122" s="41"/>
      <c r="L122" s="41"/>
      <c r="M122" s="41"/>
      <c r="N122" s="41"/>
      <c r="O122" s="41" t="s">
        <v>54</v>
      </c>
      <c r="P122" s="41"/>
      <c r="Q122" s="41" t="s">
        <v>53</v>
      </c>
    </row>
    <row r="123" spans="1:17" ht="12" x14ac:dyDescent="0.15">
      <c r="A123" s="41"/>
      <c r="B123" s="41"/>
      <c r="C123" s="41"/>
      <c r="D123" s="41"/>
      <c r="E123" s="41"/>
      <c r="F123" s="41"/>
      <c r="G123" s="41" t="s">
        <v>52</v>
      </c>
      <c r="H123" s="41"/>
      <c r="I123" s="41" t="s">
        <v>51</v>
      </c>
      <c r="J123" s="41"/>
      <c r="K123" s="41"/>
      <c r="L123" s="41"/>
      <c r="M123" s="41" t="s">
        <v>50</v>
      </c>
      <c r="N123" s="41"/>
      <c r="O123" s="41"/>
      <c r="P123" s="41"/>
      <c r="Q123" s="41"/>
    </row>
    <row r="124" spans="1:17" ht="14" x14ac:dyDescent="0.15">
      <c r="A124" s="16" t="s">
        <v>49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pans="1:17" ht="12" customHeight="1" x14ac:dyDescent="0.15">
      <c r="A125" s="13" t="s">
        <v>19</v>
      </c>
      <c r="B125" s="13">
        <v>319</v>
      </c>
      <c r="C125" s="15" t="s">
        <v>48</v>
      </c>
      <c r="D125" s="15"/>
      <c r="E125" s="15"/>
      <c r="F125" s="13">
        <v>120</v>
      </c>
      <c r="G125" s="11">
        <v>19.2</v>
      </c>
      <c r="H125" s="11"/>
      <c r="I125" s="12"/>
      <c r="J125" s="11">
        <v>20.16</v>
      </c>
      <c r="K125" s="11"/>
      <c r="L125" s="11"/>
      <c r="M125" s="11"/>
      <c r="N125" s="11">
        <v>19.12</v>
      </c>
      <c r="O125" s="11"/>
      <c r="P125" s="11">
        <v>340</v>
      </c>
      <c r="Q125" s="11">
        <v>0.48</v>
      </c>
    </row>
    <row r="126" spans="1:17" ht="10.5" customHeight="1" x14ac:dyDescent="0.15">
      <c r="A126" s="13"/>
      <c r="B126" s="13"/>
      <c r="C126" s="40" t="s">
        <v>68</v>
      </c>
      <c r="D126" s="40"/>
      <c r="E126" s="40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0.5" customHeight="1" x14ac:dyDescent="0.15">
      <c r="A127" s="13" t="s">
        <v>19</v>
      </c>
      <c r="B127" s="13">
        <v>516</v>
      </c>
      <c r="C127" s="15" t="s">
        <v>46</v>
      </c>
      <c r="D127" s="15"/>
      <c r="E127" s="15"/>
      <c r="F127" s="13">
        <v>40</v>
      </c>
      <c r="G127" s="11">
        <v>0.28000000000000003</v>
      </c>
      <c r="H127" s="11"/>
      <c r="I127" s="12"/>
      <c r="J127" s="11">
        <v>0</v>
      </c>
      <c r="K127" s="11"/>
      <c r="L127" s="11"/>
      <c r="M127" s="11"/>
      <c r="N127" s="11">
        <v>5.8</v>
      </c>
      <c r="O127" s="11"/>
      <c r="P127" s="11">
        <v>24.4</v>
      </c>
      <c r="Q127" s="11">
        <v>0</v>
      </c>
    </row>
    <row r="128" spans="1:17" ht="10.5" customHeight="1" x14ac:dyDescent="0.15">
      <c r="A128" s="13"/>
      <c r="B128" s="13"/>
      <c r="C128" s="40" t="s">
        <v>45</v>
      </c>
      <c r="D128" s="40"/>
      <c r="E128" s="40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19</v>
      </c>
      <c r="B129" s="13" t="s">
        <v>44</v>
      </c>
      <c r="C129" s="15" t="s">
        <v>43</v>
      </c>
      <c r="D129" s="15"/>
      <c r="E129" s="15"/>
      <c r="F129" s="13">
        <v>25</v>
      </c>
      <c r="G129" s="11">
        <v>1.88</v>
      </c>
      <c r="H129" s="11"/>
      <c r="I129" s="12"/>
      <c r="J129" s="11">
        <v>0.73</v>
      </c>
      <c r="K129" s="11"/>
      <c r="L129" s="11"/>
      <c r="M129" s="11"/>
      <c r="N129" s="11">
        <v>12.5</v>
      </c>
      <c r="O129" s="11"/>
      <c r="P129" s="11">
        <v>66</v>
      </c>
      <c r="Q129" s="11" t="s">
        <v>2</v>
      </c>
    </row>
    <row r="130" spans="1:17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19</v>
      </c>
      <c r="B131" s="13" t="s">
        <v>41</v>
      </c>
      <c r="C131" s="15" t="s">
        <v>40</v>
      </c>
      <c r="D131" s="15"/>
      <c r="E131" s="15"/>
      <c r="F131" s="13">
        <v>3</v>
      </c>
      <c r="G131" s="11">
        <v>0.02</v>
      </c>
      <c r="H131" s="11"/>
      <c r="I131" s="12"/>
      <c r="J131" s="11">
        <v>2.48</v>
      </c>
      <c r="K131" s="11"/>
      <c r="L131" s="11"/>
      <c r="M131" s="11"/>
      <c r="N131" s="11">
        <v>0.02</v>
      </c>
      <c r="O131" s="11"/>
      <c r="P131" s="11">
        <v>22.4</v>
      </c>
      <c r="Q131" s="11" t="s">
        <v>2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customHeight="1" x14ac:dyDescent="0.15">
      <c r="A133" s="13">
        <v>2013</v>
      </c>
      <c r="B133" s="13">
        <v>514</v>
      </c>
      <c r="C133" s="15" t="s">
        <v>38</v>
      </c>
      <c r="D133" s="15"/>
      <c r="E133" s="15"/>
      <c r="F133" s="13">
        <v>180</v>
      </c>
      <c r="G133" s="11">
        <v>2.9</v>
      </c>
      <c r="H133" s="11"/>
      <c r="I133" s="12"/>
      <c r="J133" s="11">
        <v>2.4</v>
      </c>
      <c r="K133" s="11"/>
      <c r="L133" s="11"/>
      <c r="M133" s="11"/>
      <c r="N133" s="11">
        <v>14.3</v>
      </c>
      <c r="O133" s="11"/>
      <c r="P133" s="11">
        <v>71</v>
      </c>
      <c r="Q133" s="11">
        <v>1.2</v>
      </c>
    </row>
    <row r="134" spans="1:17" ht="10.5" customHeight="1" x14ac:dyDescent="0.15">
      <c r="A134" s="13"/>
      <c r="B134" s="13"/>
      <c r="C134" s="14" t="s">
        <v>37</v>
      </c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3" x14ac:dyDescent="0.15">
      <c r="A135" s="10" t="s">
        <v>1</v>
      </c>
      <c r="B135" s="10"/>
      <c r="C135" s="10"/>
      <c r="D135" s="10"/>
      <c r="E135" s="10"/>
      <c r="F135" s="9">
        <f>F133+F131+F129+F182</f>
        <v>328</v>
      </c>
      <c r="G135" s="2">
        <f>G133+G131+G129+G182</f>
        <v>24</v>
      </c>
      <c r="H135" s="2"/>
      <c r="I135" s="2">
        <f>J133+J131+J129+J182</f>
        <v>25.77</v>
      </c>
      <c r="J135" s="2"/>
      <c r="K135" s="2"/>
      <c r="L135" s="2"/>
      <c r="M135" s="3"/>
      <c r="N135" s="39">
        <f>N133+N131+N129+N182</f>
        <v>45.94</v>
      </c>
      <c r="O135" s="38"/>
      <c r="P135" s="8">
        <f>P133+P131+P129+P182</f>
        <v>499.4</v>
      </c>
      <c r="Q135" s="8">
        <f>Q133+Q131+Q129+Q182</f>
        <v>1.68</v>
      </c>
    </row>
    <row r="136" spans="1:17" ht="14" x14ac:dyDescent="0.15">
      <c r="A136" s="16" t="s">
        <v>36</v>
      </c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pans="1:17" ht="12" customHeight="1" x14ac:dyDescent="0.15">
      <c r="A137" s="13" t="s">
        <v>19</v>
      </c>
      <c r="B137" s="13">
        <v>537</v>
      </c>
      <c r="C137" s="15" t="s">
        <v>35</v>
      </c>
      <c r="D137" s="15"/>
      <c r="E137" s="15"/>
      <c r="F137" s="13">
        <v>100</v>
      </c>
      <c r="G137" s="11">
        <v>0.5</v>
      </c>
      <c r="H137" s="11"/>
      <c r="I137" s="12"/>
      <c r="J137" s="11">
        <v>0.1</v>
      </c>
      <c r="K137" s="11"/>
      <c r="L137" s="11"/>
      <c r="M137" s="11"/>
      <c r="N137" s="11">
        <v>10.1</v>
      </c>
      <c r="O137" s="11"/>
      <c r="P137" s="11">
        <v>46</v>
      </c>
      <c r="Q137" s="11">
        <v>2</v>
      </c>
    </row>
    <row r="138" spans="1:17" ht="10.5" customHeight="1" x14ac:dyDescent="0.15">
      <c r="A138" s="13"/>
      <c r="B138" s="13"/>
      <c r="C138" s="14"/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</f>
        <v>100</v>
      </c>
      <c r="G139" s="2">
        <f>G137</f>
        <v>0.5</v>
      </c>
      <c r="H139" s="2"/>
      <c r="I139" s="2">
        <f>J137</f>
        <v>0.1</v>
      </c>
      <c r="J139" s="2"/>
      <c r="K139" s="2"/>
      <c r="L139" s="2"/>
      <c r="M139" s="3"/>
      <c r="N139" s="2">
        <f>N137</f>
        <v>10.1</v>
      </c>
      <c r="O139" s="2"/>
      <c r="P139" s="8">
        <f>P137</f>
        <v>46</v>
      </c>
      <c r="Q139" s="8">
        <f>Q137</f>
        <v>2</v>
      </c>
    </row>
    <row r="140" spans="1:17" ht="14" x14ac:dyDescent="0.15">
      <c r="A140" s="16" t="s">
        <v>34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19</v>
      </c>
      <c r="B141" s="13">
        <v>124</v>
      </c>
      <c r="C141" s="15" t="s">
        <v>33</v>
      </c>
      <c r="D141" s="15"/>
      <c r="E141" s="15"/>
      <c r="F141" s="13">
        <v>40</v>
      </c>
      <c r="G141" s="11">
        <v>0.96</v>
      </c>
      <c r="H141" s="11"/>
      <c r="I141" s="12"/>
      <c r="J141" s="11">
        <v>2.8</v>
      </c>
      <c r="K141" s="11"/>
      <c r="L141" s="11"/>
      <c r="M141" s="11"/>
      <c r="N141" s="11">
        <v>4.2</v>
      </c>
      <c r="O141" s="11"/>
      <c r="P141" s="11">
        <v>46.2</v>
      </c>
      <c r="Q141" s="11">
        <v>3.2</v>
      </c>
    </row>
    <row r="142" spans="1:17" ht="10.5" customHeight="1" x14ac:dyDescent="0.15">
      <c r="A142" s="13"/>
      <c r="B142" s="13"/>
      <c r="C142" s="14" t="s">
        <v>32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35" t="s">
        <v>19</v>
      </c>
      <c r="B143" s="35">
        <v>147</v>
      </c>
      <c r="C143" s="37" t="s">
        <v>31</v>
      </c>
      <c r="D143" s="37"/>
      <c r="E143" s="37"/>
      <c r="F143" s="35">
        <v>150</v>
      </c>
      <c r="G143" s="33">
        <v>1.05</v>
      </c>
      <c r="H143" s="33"/>
      <c r="I143" s="34"/>
      <c r="J143" s="33">
        <v>3</v>
      </c>
      <c r="K143" s="33"/>
      <c r="L143" s="33"/>
      <c r="M143" s="33"/>
      <c r="N143" s="33">
        <v>4.67</v>
      </c>
      <c r="O143" s="33"/>
      <c r="P143" s="33">
        <v>49.8</v>
      </c>
      <c r="Q143" s="33">
        <v>11.09</v>
      </c>
    </row>
    <row r="144" spans="1:17" ht="18" customHeight="1" x14ac:dyDescent="0.15">
      <c r="A144" s="35"/>
      <c r="B144" s="35"/>
      <c r="C144" s="36" t="s">
        <v>30</v>
      </c>
      <c r="D144" s="36"/>
      <c r="E144" s="36"/>
      <c r="F144" s="35"/>
      <c r="G144" s="33"/>
      <c r="H144" s="33"/>
      <c r="I144" s="34"/>
      <c r="J144" s="33"/>
      <c r="K144" s="33"/>
      <c r="L144" s="33"/>
      <c r="M144" s="33"/>
      <c r="N144" s="33"/>
      <c r="O144" s="33"/>
      <c r="P144" s="33"/>
      <c r="Q144" s="33"/>
    </row>
    <row r="145" spans="1:17" ht="18" customHeight="1" x14ac:dyDescent="0.15">
      <c r="A145" s="18" t="s">
        <v>19</v>
      </c>
      <c r="B145" s="18" t="s">
        <v>29</v>
      </c>
      <c r="C145" s="32" t="s">
        <v>28</v>
      </c>
      <c r="D145" s="31"/>
      <c r="E145" s="30"/>
      <c r="F145" s="18">
        <v>6</v>
      </c>
      <c r="G145" s="28">
        <v>0.16</v>
      </c>
      <c r="H145" s="27"/>
      <c r="I145" s="23"/>
      <c r="J145" s="28">
        <v>0.9</v>
      </c>
      <c r="K145" s="29"/>
      <c r="L145" s="29"/>
      <c r="M145" s="27"/>
      <c r="N145" s="28">
        <v>0.22</v>
      </c>
      <c r="O145" s="27"/>
      <c r="P145" s="26">
        <v>9.7200000000000006</v>
      </c>
      <c r="Q145" s="26">
        <v>0.02</v>
      </c>
    </row>
    <row r="146" spans="1:17" ht="18" customHeight="1" x14ac:dyDescent="0.15">
      <c r="A146" s="17"/>
      <c r="B146" s="17"/>
      <c r="C146" s="25" t="s">
        <v>27</v>
      </c>
      <c r="D146" s="14"/>
      <c r="E146" s="24"/>
      <c r="F146" s="17"/>
      <c r="G146" s="21"/>
      <c r="H146" s="20"/>
      <c r="I146" s="23"/>
      <c r="J146" s="21"/>
      <c r="K146" s="22"/>
      <c r="L146" s="22"/>
      <c r="M146" s="20"/>
      <c r="N146" s="21"/>
      <c r="O146" s="20"/>
      <c r="P146" s="19"/>
      <c r="Q146" s="19"/>
    </row>
    <row r="147" spans="1:17" ht="18" customHeight="1" x14ac:dyDescent="0.15">
      <c r="A147" s="18" t="s">
        <v>19</v>
      </c>
      <c r="B147" s="13">
        <v>297</v>
      </c>
      <c r="C147" s="15" t="s">
        <v>26</v>
      </c>
      <c r="D147" s="15"/>
      <c r="E147" s="15"/>
      <c r="F147" s="13">
        <v>100</v>
      </c>
      <c r="G147" s="11">
        <v>3.8</v>
      </c>
      <c r="H147" s="11"/>
      <c r="I147" s="12"/>
      <c r="J147" s="11">
        <v>0.46</v>
      </c>
      <c r="K147" s="11"/>
      <c r="L147" s="11"/>
      <c r="M147" s="11"/>
      <c r="N147" s="11">
        <v>19.5</v>
      </c>
      <c r="O147" s="11"/>
      <c r="P147" s="11">
        <v>97.1</v>
      </c>
      <c r="Q147" s="11">
        <v>0.01</v>
      </c>
    </row>
    <row r="148" spans="1:17" ht="18" customHeight="1" x14ac:dyDescent="0.15">
      <c r="A148" s="17"/>
      <c r="B148" s="13"/>
      <c r="C148" s="14" t="s">
        <v>25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2021</v>
      </c>
      <c r="B149" s="13">
        <v>347</v>
      </c>
      <c r="C149" s="15" t="s">
        <v>24</v>
      </c>
      <c r="D149" s="15"/>
      <c r="E149" s="15"/>
      <c r="F149" s="13">
        <v>60</v>
      </c>
      <c r="G149" s="11">
        <v>9.1999999999999993</v>
      </c>
      <c r="H149" s="11"/>
      <c r="I149" s="12"/>
      <c r="J149" s="11">
        <v>6.6</v>
      </c>
      <c r="K149" s="11"/>
      <c r="L149" s="11"/>
      <c r="M149" s="11"/>
      <c r="N149" s="11">
        <v>7.8</v>
      </c>
      <c r="O149" s="11"/>
      <c r="P149" s="11">
        <v>128</v>
      </c>
      <c r="Q149" s="11"/>
    </row>
    <row r="150" spans="1:17" ht="10.5" customHeight="1" x14ac:dyDescent="0.15">
      <c r="A150" s="13"/>
      <c r="B150" s="13"/>
      <c r="C150" s="14" t="s">
        <v>23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2" x14ac:dyDescent="0.15">
      <c r="A151" s="13" t="s">
        <v>19</v>
      </c>
      <c r="B151" s="13" t="s">
        <v>22</v>
      </c>
      <c r="C151" s="15" t="s">
        <v>21</v>
      </c>
      <c r="D151" s="15"/>
      <c r="E151" s="15"/>
      <c r="F151" s="13">
        <v>20</v>
      </c>
      <c r="G151" s="11">
        <v>1.5</v>
      </c>
      <c r="H151" s="11"/>
      <c r="I151" s="12"/>
      <c r="J151" s="11">
        <v>0.16</v>
      </c>
      <c r="K151" s="11"/>
      <c r="L151" s="11"/>
      <c r="M151" s="11"/>
      <c r="N151" s="11">
        <v>9.83</v>
      </c>
      <c r="O151" s="11"/>
      <c r="P151" s="11">
        <v>46.6</v>
      </c>
      <c r="Q151" s="11" t="s">
        <v>2</v>
      </c>
    </row>
    <row r="152" spans="1:17" x14ac:dyDescent="0.15">
      <c r="A152" s="13"/>
      <c r="B152" s="13"/>
      <c r="C152" s="14" t="s">
        <v>20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2" x14ac:dyDescent="0.15">
      <c r="A153" s="13" t="s">
        <v>19</v>
      </c>
      <c r="B153" s="13" t="s">
        <v>18</v>
      </c>
      <c r="C153" s="15" t="s">
        <v>17</v>
      </c>
      <c r="D153" s="15"/>
      <c r="E153" s="15"/>
      <c r="F153" s="13">
        <v>10</v>
      </c>
      <c r="G153" s="11">
        <v>0.66</v>
      </c>
      <c r="H153" s="11"/>
      <c r="I153" s="12"/>
      <c r="J153" s="11">
        <v>0.1</v>
      </c>
      <c r="K153" s="11"/>
      <c r="L153" s="11"/>
      <c r="M153" s="11"/>
      <c r="N153" s="11">
        <v>3.3</v>
      </c>
      <c r="O153" s="11"/>
      <c r="P153" s="11">
        <v>17.100000000000001</v>
      </c>
      <c r="Q153" s="11" t="s">
        <v>2</v>
      </c>
    </row>
    <row r="154" spans="1:17" x14ac:dyDescent="0.15">
      <c r="A154" s="13"/>
      <c r="B154" s="13"/>
      <c r="C154" s="14" t="s">
        <v>16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527</v>
      </c>
      <c r="C155" s="15" t="s">
        <v>15</v>
      </c>
      <c r="D155" s="15"/>
      <c r="E155" s="15"/>
      <c r="F155" s="13" t="s">
        <v>14</v>
      </c>
      <c r="G155" s="11">
        <v>0.38</v>
      </c>
      <c r="H155" s="11"/>
      <c r="I155" s="12"/>
      <c r="J155" s="11">
        <v>0</v>
      </c>
      <c r="K155" s="11"/>
      <c r="L155" s="11"/>
      <c r="M155" s="11"/>
      <c r="N155" s="11">
        <v>20.3</v>
      </c>
      <c r="O155" s="11"/>
      <c r="P155" s="11">
        <v>82.5</v>
      </c>
      <c r="Q155" s="11">
        <v>0.4</v>
      </c>
    </row>
    <row r="156" spans="1:17" ht="10.5" customHeight="1" x14ac:dyDescent="0.15">
      <c r="A156" s="13"/>
      <c r="B156" s="13"/>
      <c r="C156" s="14" t="s">
        <v>13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F155+F153+F151+F149+F147+F145+F143+F141</f>
        <v>536</v>
      </c>
      <c r="G157" s="2">
        <f>G155+G153+G151+G149+G147+G145+G143+G141</f>
        <v>17.71</v>
      </c>
      <c r="H157" s="2"/>
      <c r="I157" s="2">
        <f>J155+J153+J151+J149+J147+J145+J143+J141</f>
        <v>14.02</v>
      </c>
      <c r="J157" s="2"/>
      <c r="K157" s="2"/>
      <c r="L157" s="2"/>
      <c r="M157" s="3"/>
      <c r="N157" s="2">
        <f>N155+N153+N151+N149+N147+N145+N143+N141</f>
        <v>69.819999999999993</v>
      </c>
      <c r="O157" s="2"/>
      <c r="P157" s="8">
        <f>P155+P153+P151+P149+P147+P145+P143+P141</f>
        <v>477.02</v>
      </c>
      <c r="Q157" s="8">
        <f>Q155+Q153+Q151+Q149+Q147+Q143+Q141</f>
        <v>14.7</v>
      </c>
    </row>
    <row r="158" spans="1:17" ht="14" x14ac:dyDescent="0.15">
      <c r="A158" s="16" t="s">
        <v>12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>
        <v>2013</v>
      </c>
      <c r="B159" s="13">
        <v>507</v>
      </c>
      <c r="C159" s="15" t="s">
        <v>11</v>
      </c>
      <c r="D159" s="15"/>
      <c r="E159" s="15"/>
      <c r="F159" s="13">
        <v>150</v>
      </c>
      <c r="G159" s="11">
        <v>1.5</v>
      </c>
      <c r="H159" s="11"/>
      <c r="I159" s="12"/>
      <c r="J159" s="11">
        <v>1.3</v>
      </c>
      <c r="K159" s="11"/>
      <c r="L159" s="11"/>
      <c r="M159" s="11"/>
      <c r="N159" s="11">
        <v>17.399999999999999</v>
      </c>
      <c r="O159" s="11"/>
      <c r="P159" s="11">
        <v>87</v>
      </c>
      <c r="Q159" s="11">
        <v>1.3</v>
      </c>
    </row>
    <row r="160" spans="1:17" ht="10.5" customHeight="1" x14ac:dyDescent="0.15">
      <c r="A160" s="13"/>
      <c r="B160" s="13"/>
      <c r="C160" s="14" t="s">
        <v>10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 t="s">
        <v>9</v>
      </c>
      <c r="B161" s="13" t="s">
        <v>8</v>
      </c>
      <c r="C161" s="15" t="s">
        <v>7</v>
      </c>
      <c r="D161" s="15"/>
      <c r="E161" s="15"/>
      <c r="F161" s="13" t="s">
        <v>6</v>
      </c>
      <c r="G161" s="11" t="s">
        <v>5</v>
      </c>
      <c r="H161" s="11"/>
      <c r="I161" s="12"/>
      <c r="J161" s="11" t="s">
        <v>4</v>
      </c>
      <c r="K161" s="11"/>
      <c r="L161" s="11"/>
      <c r="M161" s="11"/>
      <c r="N161" s="11" t="s">
        <v>3</v>
      </c>
      <c r="O161" s="11"/>
      <c r="P161" s="11"/>
      <c r="Q161" s="11" t="s">
        <v>2</v>
      </c>
    </row>
    <row r="162" spans="1:17" ht="10.5" customHeight="1" x14ac:dyDescent="0.15">
      <c r="A162" s="13"/>
      <c r="B162" s="13"/>
      <c r="C162" s="14"/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</f>
        <v>190</v>
      </c>
      <c r="G163" s="2">
        <f>G161+G159</f>
        <v>4.8</v>
      </c>
      <c r="H163" s="2"/>
      <c r="I163" s="2">
        <f>J161+J159</f>
        <v>4.5</v>
      </c>
      <c r="J163" s="2"/>
      <c r="K163" s="2"/>
      <c r="L163" s="2"/>
      <c r="M163" s="3"/>
      <c r="N163" s="2">
        <f>N161+N159</f>
        <v>41.599999999999994</v>
      </c>
      <c r="O163" s="2"/>
      <c r="P163" s="8">
        <f>P161+P159</f>
        <v>87</v>
      </c>
      <c r="Q163" s="8">
        <f>Q161+Q159</f>
        <v>1.3</v>
      </c>
    </row>
    <row r="164" spans="1:17" ht="14" x14ac:dyDescent="0.15">
      <c r="A164" s="16" t="s">
        <v>67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 t="s">
        <v>19</v>
      </c>
      <c r="B165" s="13">
        <v>274</v>
      </c>
      <c r="C165" s="15" t="s">
        <v>66</v>
      </c>
      <c r="D165" s="15"/>
      <c r="E165" s="15"/>
      <c r="F165" s="13">
        <v>200</v>
      </c>
      <c r="G165" s="11">
        <v>5.54</v>
      </c>
      <c r="H165" s="11"/>
      <c r="I165" s="12"/>
      <c r="J165" s="11">
        <v>8.6199999999999992</v>
      </c>
      <c r="K165" s="11"/>
      <c r="L165" s="11"/>
      <c r="M165" s="11"/>
      <c r="N165" s="11">
        <v>32.4</v>
      </c>
      <c r="O165" s="11"/>
      <c r="P165" s="11">
        <v>229</v>
      </c>
      <c r="Q165" s="11">
        <v>1.54</v>
      </c>
    </row>
    <row r="166" spans="1:17" ht="10.5" customHeight="1" x14ac:dyDescent="0.15">
      <c r="A166" s="13"/>
      <c r="B166" s="13"/>
      <c r="C166" s="40" t="s">
        <v>65</v>
      </c>
      <c r="D166" s="40"/>
      <c r="E166" s="40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x14ac:dyDescent="0.15">
      <c r="A167" s="13" t="s">
        <v>19</v>
      </c>
      <c r="B167" s="13" t="s">
        <v>44</v>
      </c>
      <c r="C167" s="15" t="s">
        <v>43</v>
      </c>
      <c r="D167" s="15"/>
      <c r="E167" s="15"/>
      <c r="F167" s="13">
        <v>20</v>
      </c>
      <c r="G167" s="11">
        <v>1.5</v>
      </c>
      <c r="H167" s="11"/>
      <c r="I167" s="12"/>
      <c r="J167" s="11">
        <v>0.5</v>
      </c>
      <c r="K167" s="11"/>
      <c r="L167" s="11"/>
      <c r="M167" s="11"/>
      <c r="N167" s="11">
        <v>10.3</v>
      </c>
      <c r="O167" s="11"/>
      <c r="P167" s="11">
        <v>52</v>
      </c>
      <c r="Q167" s="11" t="s">
        <v>2</v>
      </c>
    </row>
    <row r="168" spans="1:17" x14ac:dyDescent="0.15">
      <c r="A168" s="13"/>
      <c r="B168" s="13"/>
      <c r="C168" s="14" t="s">
        <v>42</v>
      </c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2" customHeight="1" x14ac:dyDescent="0.15">
      <c r="A169" s="13">
        <v>2013</v>
      </c>
      <c r="B169" s="13" t="s">
        <v>64</v>
      </c>
      <c r="C169" s="15" t="s">
        <v>63</v>
      </c>
      <c r="D169" s="15"/>
      <c r="E169" s="15"/>
      <c r="F169" s="13">
        <v>180</v>
      </c>
      <c r="G169" s="11">
        <v>1.3</v>
      </c>
      <c r="H169" s="11"/>
      <c r="I169" s="12"/>
      <c r="J169" s="11">
        <v>0</v>
      </c>
      <c r="K169" s="11"/>
      <c r="L169" s="11"/>
      <c r="M169" s="11"/>
      <c r="N169" s="11">
        <v>26</v>
      </c>
      <c r="O169" s="11"/>
      <c r="P169" s="11">
        <v>110</v>
      </c>
      <c r="Q169" s="11" t="s">
        <v>2</v>
      </c>
    </row>
    <row r="170" spans="1:17" ht="10.5" customHeight="1" x14ac:dyDescent="0.15">
      <c r="A170" s="13"/>
      <c r="B170" s="13"/>
      <c r="C170" s="14" t="s">
        <v>62</v>
      </c>
      <c r="D170" s="14"/>
      <c r="E170" s="14"/>
      <c r="F170" s="13"/>
      <c r="G170" s="11"/>
      <c r="H170" s="11"/>
      <c r="I170" s="12"/>
      <c r="J170" s="11"/>
      <c r="K170" s="11"/>
      <c r="L170" s="11"/>
      <c r="M170" s="11"/>
      <c r="N170" s="11"/>
      <c r="O170" s="11"/>
      <c r="P170" s="11"/>
      <c r="Q170" s="11"/>
    </row>
    <row r="171" spans="1:17" ht="13" x14ac:dyDescent="0.15">
      <c r="A171" s="10" t="s">
        <v>1</v>
      </c>
      <c r="B171" s="10"/>
      <c r="C171" s="10"/>
      <c r="D171" s="10"/>
      <c r="E171" s="10"/>
      <c r="F171" s="9">
        <f>F169+F167+F165</f>
        <v>400</v>
      </c>
      <c r="G171" s="2">
        <f>G169+G167+G165</f>
        <v>8.34</v>
      </c>
      <c r="H171" s="2"/>
      <c r="I171" s="2">
        <f>J169+J167+J165</f>
        <v>9.1199999999999992</v>
      </c>
      <c r="J171" s="2"/>
      <c r="K171" s="2"/>
      <c r="L171" s="2"/>
      <c r="M171" s="3"/>
      <c r="N171" s="2">
        <f>N169+N167+N165</f>
        <v>68.699999999999989</v>
      </c>
      <c r="O171" s="2"/>
      <c r="P171" s="8">
        <f>P169+P167+P165</f>
        <v>391</v>
      </c>
      <c r="Q171" s="8">
        <f>Q169+Q167+Q165</f>
        <v>1.54</v>
      </c>
    </row>
    <row r="172" spans="1:17" ht="13" x14ac:dyDescent="0.15">
      <c r="A172" s="7" t="s">
        <v>0</v>
      </c>
      <c r="B172" s="6"/>
      <c r="C172" s="6"/>
      <c r="D172" s="6"/>
      <c r="E172" s="5"/>
      <c r="F172" s="4">
        <f>F171+F163+F157+F139+F135</f>
        <v>1554</v>
      </c>
      <c r="G172" s="2">
        <f>G171+G163+G157+G139+G135</f>
        <v>55.35</v>
      </c>
      <c r="H172" s="2"/>
      <c r="I172" s="2">
        <f>I171+I163+I157+I139+I135</f>
        <v>53.510000000000005</v>
      </c>
      <c r="J172" s="2"/>
      <c r="K172" s="2"/>
      <c r="L172" s="2"/>
      <c r="M172" s="3"/>
      <c r="N172" s="2">
        <f>N171+N163+N157+N139+N135</f>
        <v>236.15999999999997</v>
      </c>
      <c r="O172" s="2"/>
      <c r="P172" s="1">
        <f>P171+P163+P157+P139+P135</f>
        <v>1500.42</v>
      </c>
      <c r="Q172" s="1">
        <f>Q171+Q163+Q157+Q139+Q135</f>
        <v>21.22</v>
      </c>
    </row>
    <row r="174" spans="1:17" ht="23" x14ac:dyDescent="0.15">
      <c r="E174" s="44" t="s">
        <v>61</v>
      </c>
      <c r="F174" s="44"/>
      <c r="G174" s="44"/>
    </row>
    <row r="175" spans="1:17" ht="16" x14ac:dyDescent="0.15">
      <c r="D175" s="43">
        <v>45967</v>
      </c>
      <c r="E175" s="43"/>
      <c r="F175" s="43"/>
      <c r="G175" s="43"/>
      <c r="H175" s="43"/>
      <c r="I175" s="43"/>
      <c r="J175" s="43"/>
    </row>
    <row r="177" spans="1:17" ht="18" x14ac:dyDescent="0.15">
      <c r="B177" s="42" t="s">
        <v>60</v>
      </c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</row>
    <row r="179" spans="1:17" ht="12" x14ac:dyDescent="0.15">
      <c r="A179" s="41" t="s">
        <v>59</v>
      </c>
      <c r="B179" s="41" t="s">
        <v>58</v>
      </c>
      <c r="C179" s="41" t="s">
        <v>57</v>
      </c>
      <c r="D179" s="41"/>
      <c r="E179" s="41"/>
      <c r="F179" s="41" t="s">
        <v>56</v>
      </c>
      <c r="G179" s="41" t="s">
        <v>55</v>
      </c>
      <c r="H179" s="41"/>
      <c r="I179" s="41"/>
      <c r="J179" s="41"/>
      <c r="K179" s="41"/>
      <c r="L179" s="41"/>
      <c r="M179" s="41"/>
      <c r="N179" s="41"/>
      <c r="O179" s="41" t="s">
        <v>54</v>
      </c>
      <c r="P179" s="41"/>
      <c r="Q179" s="41" t="s">
        <v>53</v>
      </c>
    </row>
    <row r="180" spans="1:17" ht="12" x14ac:dyDescent="0.15">
      <c r="A180" s="41"/>
      <c r="B180" s="41"/>
      <c r="C180" s="41"/>
      <c r="D180" s="41"/>
      <c r="E180" s="41"/>
      <c r="F180" s="41"/>
      <c r="G180" s="41" t="s">
        <v>52</v>
      </c>
      <c r="H180" s="41"/>
      <c r="I180" s="41" t="s">
        <v>51</v>
      </c>
      <c r="J180" s="41"/>
      <c r="K180" s="41"/>
      <c r="L180" s="41"/>
      <c r="M180" s="41" t="s">
        <v>50</v>
      </c>
      <c r="N180" s="41"/>
      <c r="O180" s="41"/>
      <c r="P180" s="41"/>
      <c r="Q180" s="41"/>
    </row>
    <row r="181" spans="1:17" ht="14" x14ac:dyDescent="0.15">
      <c r="A181" s="16" t="s">
        <v>49</v>
      </c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pans="1:17" ht="12" customHeight="1" x14ac:dyDescent="0.15">
      <c r="A182" s="13" t="s">
        <v>19</v>
      </c>
      <c r="B182" s="13">
        <v>319</v>
      </c>
      <c r="C182" s="15" t="s">
        <v>48</v>
      </c>
      <c r="D182" s="15"/>
      <c r="E182" s="15"/>
      <c r="F182" s="13">
        <v>120</v>
      </c>
      <c r="G182" s="11">
        <v>19.2</v>
      </c>
      <c r="H182" s="11"/>
      <c r="I182" s="12"/>
      <c r="J182" s="11">
        <v>20.16</v>
      </c>
      <c r="K182" s="11"/>
      <c r="L182" s="11"/>
      <c r="M182" s="11"/>
      <c r="N182" s="11">
        <v>19.12</v>
      </c>
      <c r="O182" s="11"/>
      <c r="P182" s="11">
        <v>340</v>
      </c>
      <c r="Q182" s="11">
        <v>0.48</v>
      </c>
    </row>
    <row r="183" spans="1:17" ht="10.5" customHeight="1" x14ac:dyDescent="0.15">
      <c r="A183" s="13"/>
      <c r="B183" s="13"/>
      <c r="C183" s="40" t="s">
        <v>47</v>
      </c>
      <c r="D183" s="40"/>
      <c r="E183" s="40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0.5" customHeight="1" x14ac:dyDescent="0.15">
      <c r="A184" s="13" t="s">
        <v>19</v>
      </c>
      <c r="B184" s="13">
        <v>516</v>
      </c>
      <c r="C184" s="15" t="s">
        <v>46</v>
      </c>
      <c r="D184" s="15"/>
      <c r="E184" s="15"/>
      <c r="F184" s="13">
        <v>40</v>
      </c>
      <c r="G184" s="11">
        <v>0.28000000000000003</v>
      </c>
      <c r="H184" s="11"/>
      <c r="I184" s="12"/>
      <c r="J184" s="11">
        <v>0</v>
      </c>
      <c r="K184" s="11"/>
      <c r="L184" s="11"/>
      <c r="M184" s="11"/>
      <c r="N184" s="11">
        <v>5.8</v>
      </c>
      <c r="O184" s="11"/>
      <c r="P184" s="11">
        <v>24.4</v>
      </c>
      <c r="Q184" s="11">
        <v>0</v>
      </c>
    </row>
    <row r="185" spans="1:17" ht="10.5" customHeight="1" x14ac:dyDescent="0.15">
      <c r="A185" s="13"/>
      <c r="B185" s="13"/>
      <c r="C185" s="40" t="s">
        <v>45</v>
      </c>
      <c r="D185" s="40"/>
      <c r="E185" s="40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 t="s">
        <v>19</v>
      </c>
      <c r="B186" s="13" t="s">
        <v>44</v>
      </c>
      <c r="C186" s="15" t="s">
        <v>43</v>
      </c>
      <c r="D186" s="15"/>
      <c r="E186" s="15"/>
      <c r="F186" s="13">
        <v>25</v>
      </c>
      <c r="G186" s="11">
        <v>1.88</v>
      </c>
      <c r="H186" s="11"/>
      <c r="I186" s="12"/>
      <c r="J186" s="11">
        <v>0.73</v>
      </c>
      <c r="K186" s="11"/>
      <c r="L186" s="11"/>
      <c r="M186" s="11"/>
      <c r="N186" s="11">
        <v>12.5</v>
      </c>
      <c r="O186" s="11"/>
      <c r="P186" s="11">
        <v>66</v>
      </c>
      <c r="Q186" s="11" t="s">
        <v>2</v>
      </c>
    </row>
    <row r="187" spans="1:17" ht="10.5" customHeight="1" x14ac:dyDescent="0.15">
      <c r="A187" s="13"/>
      <c r="B187" s="13"/>
      <c r="C187" s="14" t="s">
        <v>42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2" customHeight="1" x14ac:dyDescent="0.15">
      <c r="A188" s="13" t="s">
        <v>19</v>
      </c>
      <c r="B188" s="13" t="s">
        <v>41</v>
      </c>
      <c r="C188" s="15" t="s">
        <v>40</v>
      </c>
      <c r="D188" s="15"/>
      <c r="E188" s="15"/>
      <c r="F188" s="13">
        <v>3</v>
      </c>
      <c r="G188" s="11">
        <v>0.02</v>
      </c>
      <c r="H188" s="11"/>
      <c r="I188" s="12"/>
      <c r="J188" s="11">
        <v>2.48</v>
      </c>
      <c r="K188" s="11"/>
      <c r="L188" s="11"/>
      <c r="M188" s="11"/>
      <c r="N188" s="11">
        <v>0.02</v>
      </c>
      <c r="O188" s="11"/>
      <c r="P188" s="11">
        <v>22.4</v>
      </c>
      <c r="Q188" s="11" t="s">
        <v>2</v>
      </c>
    </row>
    <row r="189" spans="1:17" ht="10.5" customHeight="1" x14ac:dyDescent="0.15">
      <c r="A189" s="13"/>
      <c r="B189" s="13"/>
      <c r="C189" s="14" t="s">
        <v>39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>
        <v>2013</v>
      </c>
      <c r="B190" s="13">
        <v>514</v>
      </c>
      <c r="C190" s="15" t="s">
        <v>38</v>
      </c>
      <c r="D190" s="15"/>
      <c r="E190" s="15"/>
      <c r="F190" s="13">
        <v>180</v>
      </c>
      <c r="G190" s="11">
        <v>2.9</v>
      </c>
      <c r="H190" s="11"/>
      <c r="I190" s="12"/>
      <c r="J190" s="11">
        <v>2.4</v>
      </c>
      <c r="K190" s="11"/>
      <c r="L190" s="11"/>
      <c r="M190" s="11"/>
      <c r="N190" s="11">
        <v>14.3</v>
      </c>
      <c r="O190" s="11"/>
      <c r="P190" s="11">
        <v>71</v>
      </c>
      <c r="Q190" s="11">
        <v>1.2</v>
      </c>
    </row>
    <row r="191" spans="1:17" ht="10.5" customHeight="1" x14ac:dyDescent="0.15">
      <c r="A191" s="13"/>
      <c r="B191" s="13"/>
      <c r="C191" s="14" t="s">
        <v>37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F190+F188+F186+F184+F182</f>
        <v>368</v>
      </c>
      <c r="G192" s="2">
        <f>G190+G188+G186+G184+G182</f>
        <v>24.28</v>
      </c>
      <c r="H192" s="2"/>
      <c r="I192" s="2">
        <f>J190+J188+J186+J184+J182</f>
        <v>25.77</v>
      </c>
      <c r="J192" s="2"/>
      <c r="K192" s="2"/>
      <c r="L192" s="2"/>
      <c r="M192" s="3"/>
      <c r="N192" s="39">
        <f>N190+N188+N186+N184+N182</f>
        <v>51.739999999999995</v>
      </c>
      <c r="O192" s="38"/>
      <c r="P192" s="8">
        <f>P190+P188+P186+P184+P182</f>
        <v>523.79999999999995</v>
      </c>
      <c r="Q192" s="1">
        <f>Q190+Q188+Q186+Q184+Q182</f>
        <v>1.68</v>
      </c>
    </row>
    <row r="193" spans="1:17" ht="14" x14ac:dyDescent="0.15">
      <c r="A193" s="16" t="s">
        <v>36</v>
      </c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pans="1:17" ht="12" customHeight="1" x14ac:dyDescent="0.15">
      <c r="A194" s="13" t="s">
        <v>19</v>
      </c>
      <c r="B194" s="13">
        <v>537</v>
      </c>
      <c r="C194" s="15" t="s">
        <v>35</v>
      </c>
      <c r="D194" s="15"/>
      <c r="E194" s="15"/>
      <c r="F194" s="13">
        <v>100</v>
      </c>
      <c r="G194" s="11">
        <v>0.5</v>
      </c>
      <c r="H194" s="11"/>
      <c r="I194" s="12"/>
      <c r="J194" s="11">
        <v>0.1</v>
      </c>
      <c r="K194" s="11"/>
      <c r="L194" s="11"/>
      <c r="M194" s="11"/>
      <c r="N194" s="11">
        <v>10.1</v>
      </c>
      <c r="O194" s="11"/>
      <c r="P194" s="11">
        <v>46</v>
      </c>
      <c r="Q194" s="11">
        <v>2</v>
      </c>
    </row>
    <row r="195" spans="1:17" ht="10.5" customHeight="1" x14ac:dyDescent="0.15">
      <c r="A195" s="13"/>
      <c r="B195" s="13"/>
      <c r="C195" s="14"/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3" x14ac:dyDescent="0.15">
      <c r="A196" s="10" t="s">
        <v>1</v>
      </c>
      <c r="B196" s="10"/>
      <c r="C196" s="10"/>
      <c r="D196" s="10"/>
      <c r="E196" s="10"/>
      <c r="F196" s="9">
        <f>F194</f>
        <v>100</v>
      </c>
      <c r="G196" s="2">
        <f>G194</f>
        <v>0.5</v>
      </c>
      <c r="H196" s="2"/>
      <c r="I196" s="2">
        <f>J194</f>
        <v>0.1</v>
      </c>
      <c r="J196" s="2"/>
      <c r="K196" s="2"/>
      <c r="L196" s="2"/>
      <c r="M196" s="3"/>
      <c r="N196" s="2">
        <f>N194</f>
        <v>10.1</v>
      </c>
      <c r="O196" s="2"/>
      <c r="P196" s="8">
        <f>P194</f>
        <v>46</v>
      </c>
      <c r="Q196" s="8">
        <f>Q194</f>
        <v>2</v>
      </c>
    </row>
    <row r="197" spans="1:17" ht="14" x14ac:dyDescent="0.15">
      <c r="A197" s="16" t="s">
        <v>34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pans="1:17" ht="12" customHeight="1" x14ac:dyDescent="0.15">
      <c r="A198" s="13" t="s">
        <v>19</v>
      </c>
      <c r="B198" s="13">
        <v>124</v>
      </c>
      <c r="C198" s="15" t="s">
        <v>33</v>
      </c>
      <c r="D198" s="15"/>
      <c r="E198" s="15"/>
      <c r="F198" s="13">
        <v>40</v>
      </c>
      <c r="G198" s="11">
        <v>0.96</v>
      </c>
      <c r="H198" s="11"/>
      <c r="I198" s="12"/>
      <c r="J198" s="11">
        <v>2.8</v>
      </c>
      <c r="K198" s="11"/>
      <c r="L198" s="11"/>
      <c r="M198" s="11"/>
      <c r="N198" s="11">
        <v>4.2</v>
      </c>
      <c r="O198" s="11"/>
      <c r="P198" s="11">
        <v>46.2</v>
      </c>
      <c r="Q198" s="11">
        <v>3.2</v>
      </c>
    </row>
    <row r="199" spans="1:17" ht="10.5" customHeight="1" x14ac:dyDescent="0.15">
      <c r="A199" s="13"/>
      <c r="B199" s="13"/>
      <c r="C199" s="14" t="s">
        <v>32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35" t="s">
        <v>19</v>
      </c>
      <c r="B200" s="35">
        <v>147</v>
      </c>
      <c r="C200" s="37" t="s">
        <v>31</v>
      </c>
      <c r="D200" s="37"/>
      <c r="E200" s="37"/>
      <c r="F200" s="35">
        <v>150</v>
      </c>
      <c r="G200" s="33">
        <v>1.05</v>
      </c>
      <c r="H200" s="33"/>
      <c r="I200" s="34"/>
      <c r="J200" s="33">
        <v>3</v>
      </c>
      <c r="K200" s="33"/>
      <c r="L200" s="33"/>
      <c r="M200" s="33"/>
      <c r="N200" s="33">
        <v>4.67</v>
      </c>
      <c r="O200" s="33"/>
      <c r="P200" s="33">
        <v>49.8</v>
      </c>
      <c r="Q200" s="33">
        <v>11.09</v>
      </c>
    </row>
    <row r="201" spans="1:17" ht="10.5" customHeight="1" x14ac:dyDescent="0.15">
      <c r="A201" s="35"/>
      <c r="B201" s="35"/>
      <c r="C201" s="36" t="s">
        <v>30</v>
      </c>
      <c r="D201" s="36"/>
      <c r="E201" s="36"/>
      <c r="F201" s="35"/>
      <c r="G201" s="33"/>
      <c r="H201" s="33"/>
      <c r="I201" s="34"/>
      <c r="J201" s="33"/>
      <c r="K201" s="33"/>
      <c r="L201" s="33"/>
      <c r="M201" s="33"/>
      <c r="N201" s="33"/>
      <c r="O201" s="33"/>
      <c r="P201" s="33"/>
      <c r="Q201" s="33"/>
    </row>
    <row r="202" spans="1:17" ht="10.5" customHeight="1" x14ac:dyDescent="0.15">
      <c r="A202" s="18" t="s">
        <v>19</v>
      </c>
      <c r="B202" s="18" t="s">
        <v>29</v>
      </c>
      <c r="C202" s="32" t="s">
        <v>28</v>
      </c>
      <c r="D202" s="31"/>
      <c r="E202" s="30"/>
      <c r="F202" s="18">
        <v>6</v>
      </c>
      <c r="G202" s="28">
        <v>0.16</v>
      </c>
      <c r="H202" s="27"/>
      <c r="I202" s="23"/>
      <c r="J202" s="28">
        <v>0.9</v>
      </c>
      <c r="K202" s="29"/>
      <c r="L202" s="29"/>
      <c r="M202" s="27"/>
      <c r="N202" s="28">
        <v>0.22</v>
      </c>
      <c r="O202" s="27"/>
      <c r="P202" s="26">
        <v>9.7200000000000006</v>
      </c>
      <c r="Q202" s="26">
        <v>0.02</v>
      </c>
    </row>
    <row r="203" spans="1:17" ht="10.5" customHeight="1" x14ac:dyDescent="0.15">
      <c r="A203" s="17"/>
      <c r="B203" s="17"/>
      <c r="C203" s="25" t="s">
        <v>27</v>
      </c>
      <c r="D203" s="14"/>
      <c r="E203" s="24"/>
      <c r="F203" s="17"/>
      <c r="G203" s="21"/>
      <c r="H203" s="20"/>
      <c r="I203" s="23"/>
      <c r="J203" s="21"/>
      <c r="K203" s="22"/>
      <c r="L203" s="22"/>
      <c r="M203" s="20"/>
      <c r="N203" s="21"/>
      <c r="O203" s="20"/>
      <c r="P203" s="19"/>
      <c r="Q203" s="19"/>
    </row>
    <row r="204" spans="1:17" ht="10.5" customHeight="1" x14ac:dyDescent="0.15">
      <c r="A204" s="18" t="s">
        <v>19</v>
      </c>
      <c r="B204" s="13">
        <v>297</v>
      </c>
      <c r="C204" s="15" t="s">
        <v>26</v>
      </c>
      <c r="D204" s="15"/>
      <c r="E204" s="15"/>
      <c r="F204" s="13">
        <v>100</v>
      </c>
      <c r="G204" s="11">
        <v>3.8</v>
      </c>
      <c r="H204" s="11"/>
      <c r="I204" s="12"/>
      <c r="J204" s="11">
        <v>0.46</v>
      </c>
      <c r="K204" s="11"/>
      <c r="L204" s="11"/>
      <c r="M204" s="11"/>
      <c r="N204" s="11">
        <v>19.5</v>
      </c>
      <c r="O204" s="11"/>
      <c r="P204" s="11">
        <v>97.1</v>
      </c>
      <c r="Q204" s="11">
        <v>0.01</v>
      </c>
    </row>
    <row r="205" spans="1:17" ht="10.5" customHeight="1" x14ac:dyDescent="0.15">
      <c r="A205" s="17"/>
      <c r="B205" s="13"/>
      <c r="C205" s="14" t="s">
        <v>25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0.5" customHeight="1" x14ac:dyDescent="0.15">
      <c r="A206" s="13">
        <v>2021</v>
      </c>
      <c r="B206" s="13">
        <v>347</v>
      </c>
      <c r="C206" s="15" t="s">
        <v>24</v>
      </c>
      <c r="D206" s="15"/>
      <c r="E206" s="15"/>
      <c r="F206" s="13">
        <v>60</v>
      </c>
      <c r="G206" s="11">
        <v>9.1999999999999993</v>
      </c>
      <c r="H206" s="11"/>
      <c r="I206" s="12"/>
      <c r="J206" s="11">
        <v>6.6</v>
      </c>
      <c r="K206" s="11"/>
      <c r="L206" s="11"/>
      <c r="M206" s="11"/>
      <c r="N206" s="11">
        <v>7.8</v>
      </c>
      <c r="O206" s="11"/>
      <c r="P206" s="11">
        <v>128</v>
      </c>
      <c r="Q206" s="11"/>
    </row>
    <row r="207" spans="1:17" ht="10.5" customHeight="1" x14ac:dyDescent="0.15">
      <c r="A207" s="13"/>
      <c r="B207" s="13"/>
      <c r="C207" s="14" t="s">
        <v>23</v>
      </c>
      <c r="D207" s="14"/>
      <c r="E207" s="14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13" t="s">
        <v>19</v>
      </c>
      <c r="B208" s="13" t="s">
        <v>22</v>
      </c>
      <c r="C208" s="15" t="s">
        <v>21</v>
      </c>
      <c r="D208" s="15"/>
      <c r="E208" s="15"/>
      <c r="F208" s="13">
        <v>20</v>
      </c>
      <c r="G208" s="11">
        <v>1.5</v>
      </c>
      <c r="H208" s="11"/>
      <c r="I208" s="12"/>
      <c r="J208" s="11">
        <v>0.16</v>
      </c>
      <c r="K208" s="11"/>
      <c r="L208" s="11"/>
      <c r="M208" s="11"/>
      <c r="N208" s="11">
        <v>9.83</v>
      </c>
      <c r="O208" s="11"/>
      <c r="P208" s="11">
        <v>46.6</v>
      </c>
      <c r="Q208" s="11" t="s">
        <v>2</v>
      </c>
    </row>
    <row r="209" spans="1:17" ht="10.5" customHeight="1" x14ac:dyDescent="0.15">
      <c r="A209" s="13"/>
      <c r="B209" s="13"/>
      <c r="C209" s="14" t="s">
        <v>20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 t="s">
        <v>19</v>
      </c>
      <c r="B210" s="13" t="s">
        <v>18</v>
      </c>
      <c r="C210" s="15" t="s">
        <v>17</v>
      </c>
      <c r="D210" s="15"/>
      <c r="E210" s="15"/>
      <c r="F210" s="13">
        <v>10</v>
      </c>
      <c r="G210" s="11">
        <v>0.66</v>
      </c>
      <c r="H210" s="11"/>
      <c r="I210" s="12"/>
      <c r="J210" s="11">
        <v>0.1</v>
      </c>
      <c r="K210" s="11"/>
      <c r="L210" s="11"/>
      <c r="M210" s="11"/>
      <c r="N210" s="11">
        <v>3.3</v>
      </c>
      <c r="O210" s="11"/>
      <c r="P210" s="11">
        <v>17.100000000000001</v>
      </c>
      <c r="Q210" s="11" t="s">
        <v>2</v>
      </c>
    </row>
    <row r="211" spans="1:17" ht="10.5" customHeight="1" x14ac:dyDescent="0.15">
      <c r="A211" s="13"/>
      <c r="B211" s="13"/>
      <c r="C211" s="14" t="s">
        <v>16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2" customHeight="1" x14ac:dyDescent="0.15">
      <c r="A212" s="13">
        <v>2013</v>
      </c>
      <c r="B212" s="13">
        <v>527</v>
      </c>
      <c r="C212" s="15" t="s">
        <v>15</v>
      </c>
      <c r="D212" s="15"/>
      <c r="E212" s="15"/>
      <c r="F212" s="13" t="s">
        <v>14</v>
      </c>
      <c r="G212" s="11">
        <v>0.38</v>
      </c>
      <c r="H212" s="11"/>
      <c r="I212" s="12"/>
      <c r="J212" s="11">
        <v>0</v>
      </c>
      <c r="K212" s="11"/>
      <c r="L212" s="11"/>
      <c r="M212" s="11"/>
      <c r="N212" s="11">
        <v>20.3</v>
      </c>
      <c r="O212" s="11"/>
      <c r="P212" s="11">
        <v>82.5</v>
      </c>
      <c r="Q212" s="11">
        <v>0.4</v>
      </c>
    </row>
    <row r="213" spans="1:17" ht="10.5" customHeight="1" x14ac:dyDescent="0.15">
      <c r="A213" s="13"/>
      <c r="B213" s="13"/>
      <c r="C213" s="14" t="s">
        <v>13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3" x14ac:dyDescent="0.15">
      <c r="A214" s="10" t="s">
        <v>1</v>
      </c>
      <c r="B214" s="10"/>
      <c r="C214" s="10"/>
      <c r="D214" s="10"/>
      <c r="E214" s="10"/>
      <c r="F214" s="9">
        <f>F212+F210+F208+F206+F204+F200+F198</f>
        <v>530</v>
      </c>
      <c r="G214" s="2">
        <f>G212+G210+G208+G206+G204+G200+G198</f>
        <v>17.55</v>
      </c>
      <c r="H214" s="2"/>
      <c r="I214" s="2">
        <f>J212+J210+J208+J206+J204+J200+J198</f>
        <v>13.120000000000001</v>
      </c>
      <c r="J214" s="2"/>
      <c r="K214" s="2"/>
      <c r="L214" s="2"/>
      <c r="M214" s="3"/>
      <c r="N214" s="2">
        <f>N212+N210+N208+N206+N204+N200+N198</f>
        <v>69.599999999999994</v>
      </c>
      <c r="O214" s="2"/>
      <c r="P214" s="8">
        <f>P212+P210+P208+P206+P204+P200+P198</f>
        <v>467.29999999999995</v>
      </c>
      <c r="Q214" s="8">
        <f>Q212+Q210+Q208+Q206+Q204+Q200+Q198</f>
        <v>14.7</v>
      </c>
    </row>
    <row r="215" spans="1:17" ht="14" x14ac:dyDescent="0.15">
      <c r="A215" s="16" t="s">
        <v>12</v>
      </c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pans="1:17" ht="12" customHeight="1" x14ac:dyDescent="0.15">
      <c r="A216" s="13">
        <v>2013</v>
      </c>
      <c r="B216" s="13">
        <v>507</v>
      </c>
      <c r="C216" s="15" t="s">
        <v>11</v>
      </c>
      <c r="D216" s="15"/>
      <c r="E216" s="15"/>
      <c r="F216" s="13">
        <v>150</v>
      </c>
      <c r="G216" s="11">
        <v>1.5</v>
      </c>
      <c r="H216" s="11"/>
      <c r="I216" s="12"/>
      <c r="J216" s="11">
        <v>1.3</v>
      </c>
      <c r="K216" s="11"/>
      <c r="L216" s="11"/>
      <c r="M216" s="11"/>
      <c r="N216" s="11">
        <v>17.399999999999999</v>
      </c>
      <c r="O216" s="11"/>
      <c r="P216" s="11">
        <v>87</v>
      </c>
      <c r="Q216" s="11">
        <v>1.3</v>
      </c>
    </row>
    <row r="217" spans="1:17" ht="10.5" customHeight="1" x14ac:dyDescent="0.15">
      <c r="A217" s="13"/>
      <c r="B217" s="13"/>
      <c r="C217" s="14" t="s">
        <v>10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9</v>
      </c>
      <c r="B218" s="13" t="s">
        <v>8</v>
      </c>
      <c r="C218" s="15" t="s">
        <v>7</v>
      </c>
      <c r="D218" s="15"/>
      <c r="E218" s="15"/>
      <c r="F218" s="13" t="s">
        <v>6</v>
      </c>
      <c r="G218" s="11" t="s">
        <v>5</v>
      </c>
      <c r="H218" s="11"/>
      <c r="I218" s="12"/>
      <c r="J218" s="11" t="s">
        <v>4</v>
      </c>
      <c r="K218" s="11"/>
      <c r="L218" s="11"/>
      <c r="M218" s="11"/>
      <c r="N218" s="11" t="s">
        <v>3</v>
      </c>
      <c r="O218" s="11"/>
      <c r="P218" s="11"/>
      <c r="Q218" s="11" t="s">
        <v>2</v>
      </c>
    </row>
    <row r="219" spans="1:17" ht="10.5" customHeight="1" x14ac:dyDescent="0.15">
      <c r="A219" s="13"/>
      <c r="B219" s="13"/>
      <c r="C219" s="14"/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3" x14ac:dyDescent="0.15">
      <c r="A220" s="10" t="s">
        <v>1</v>
      </c>
      <c r="B220" s="10"/>
      <c r="C220" s="10"/>
      <c r="D220" s="10"/>
      <c r="E220" s="10"/>
      <c r="F220" s="9">
        <f>F218+F216</f>
        <v>190</v>
      </c>
      <c r="G220" s="2">
        <f>G218+G216</f>
        <v>4.8</v>
      </c>
      <c r="H220" s="2"/>
      <c r="I220" s="2">
        <f>J218+J216</f>
        <v>4.5</v>
      </c>
      <c r="J220" s="2"/>
      <c r="K220" s="2"/>
      <c r="L220" s="2"/>
      <c r="M220" s="3"/>
      <c r="N220" s="2">
        <f>N218+N216</f>
        <v>41.599999999999994</v>
      </c>
      <c r="O220" s="2"/>
      <c r="P220" s="8">
        <f>P218+P216</f>
        <v>87</v>
      </c>
      <c r="Q220" s="8">
        <f>Q218+Q216</f>
        <v>1.3</v>
      </c>
    </row>
    <row r="221" spans="1:17" ht="13" x14ac:dyDescent="0.15">
      <c r="A221" s="7" t="s">
        <v>0</v>
      </c>
      <c r="B221" s="6"/>
      <c r="C221" s="6"/>
      <c r="D221" s="6"/>
      <c r="E221" s="5"/>
      <c r="F221" s="4">
        <f>F220+F214+F196+F192</f>
        <v>1188</v>
      </c>
      <c r="G221" s="2">
        <f>G220+G214+G196+G192</f>
        <v>47.13</v>
      </c>
      <c r="H221" s="2"/>
      <c r="I221" s="2">
        <f>I214+I196+I192</f>
        <v>38.99</v>
      </c>
      <c r="J221" s="2"/>
      <c r="K221" s="2"/>
      <c r="L221" s="2"/>
      <c r="M221" s="3"/>
      <c r="N221" s="2">
        <f>N214+N196+N192</f>
        <v>131.44</v>
      </c>
      <c r="O221" s="2"/>
      <c r="P221" s="1">
        <f>P214+P196+P192</f>
        <v>1037.0999999999999</v>
      </c>
      <c r="Q221" s="1">
        <f>Q220+Q214+Q196+Q192</f>
        <v>19.68</v>
      </c>
    </row>
  </sheetData>
  <mergeCells count="938">
    <mergeCell ref="P127:P128"/>
    <mergeCell ref="Q127:Q128"/>
    <mergeCell ref="C128:E128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I125:I126"/>
    <mergeCell ref="J125:M126"/>
    <mergeCell ref="N125:O126"/>
    <mergeCell ref="P125:P126"/>
    <mergeCell ref="Q125:Q126"/>
    <mergeCell ref="C126:E126"/>
    <mergeCell ref="J184:M185"/>
    <mergeCell ref="N184:O185"/>
    <mergeCell ref="P184:P185"/>
    <mergeCell ref="Q184:Q185"/>
    <mergeCell ref="C185:E185"/>
    <mergeCell ref="A125:A126"/>
    <mergeCell ref="B125:B126"/>
    <mergeCell ref="C125:E125"/>
    <mergeCell ref="F125:F126"/>
    <mergeCell ref="G125:H126"/>
    <mergeCell ref="A184:A185"/>
    <mergeCell ref="B184:B185"/>
    <mergeCell ref="C184:E184"/>
    <mergeCell ref="F184:F185"/>
    <mergeCell ref="G184:H185"/>
    <mergeCell ref="I184:I185"/>
    <mergeCell ref="Q16:Q17"/>
    <mergeCell ref="C17:E17"/>
    <mergeCell ref="A78:A79"/>
    <mergeCell ref="B78:B79"/>
    <mergeCell ref="C78:E78"/>
    <mergeCell ref="F78:F79"/>
    <mergeCell ref="G78:H79"/>
    <mergeCell ref="I78:I79"/>
    <mergeCell ref="Q78:Q79"/>
    <mergeCell ref="C79:E79"/>
    <mergeCell ref="Q122:Q123"/>
    <mergeCell ref="A16:A17"/>
    <mergeCell ref="B16:B17"/>
    <mergeCell ref="C16:E16"/>
    <mergeCell ref="F16:F17"/>
    <mergeCell ref="G16:H17"/>
    <mergeCell ref="I16:I17"/>
    <mergeCell ref="J16:M17"/>
    <mergeCell ref="N16:O17"/>
    <mergeCell ref="P16:P17"/>
    <mergeCell ref="I182:I183"/>
    <mergeCell ref="J182:M183"/>
    <mergeCell ref="N182:O183"/>
    <mergeCell ref="P182:P183"/>
    <mergeCell ref="Q182:Q183"/>
    <mergeCell ref="C183:E183"/>
    <mergeCell ref="P218:P219"/>
    <mergeCell ref="Q218:Q219"/>
    <mergeCell ref="C219:E219"/>
    <mergeCell ref="A220:E220"/>
    <mergeCell ref="G220:H220"/>
    <mergeCell ref="I220:L220"/>
    <mergeCell ref="N220:O220"/>
    <mergeCell ref="A218:A219"/>
    <mergeCell ref="B218:B219"/>
    <mergeCell ref="C218:E218"/>
    <mergeCell ref="A221:E221"/>
    <mergeCell ref="G221:H221"/>
    <mergeCell ref="I221:L221"/>
    <mergeCell ref="N221:O221"/>
    <mergeCell ref="J218:M219"/>
    <mergeCell ref="N218:O219"/>
    <mergeCell ref="F218:F219"/>
    <mergeCell ref="G218:H219"/>
    <mergeCell ref="I218:I219"/>
    <mergeCell ref="A214:E214"/>
    <mergeCell ref="G214:H214"/>
    <mergeCell ref="I214:L214"/>
    <mergeCell ref="N214:O214"/>
    <mergeCell ref="A215:Q215"/>
    <mergeCell ref="A216:A217"/>
    <mergeCell ref="B216:B217"/>
    <mergeCell ref="C216:E216"/>
    <mergeCell ref="F216:F217"/>
    <mergeCell ref="G216:H217"/>
    <mergeCell ref="I216:I217"/>
    <mergeCell ref="J216:M217"/>
    <mergeCell ref="N216:O217"/>
    <mergeCell ref="P216:P217"/>
    <mergeCell ref="Q216:Q217"/>
    <mergeCell ref="C217:E217"/>
    <mergeCell ref="J210:M211"/>
    <mergeCell ref="N210:O211"/>
    <mergeCell ref="P210:P211"/>
    <mergeCell ref="Q210:Q211"/>
    <mergeCell ref="C211:E211"/>
    <mergeCell ref="I210:I211"/>
    <mergeCell ref="I212:I213"/>
    <mergeCell ref="J212:M213"/>
    <mergeCell ref="N212:O213"/>
    <mergeCell ref="P212:P213"/>
    <mergeCell ref="Q212:Q213"/>
    <mergeCell ref="C213:E213"/>
    <mergeCell ref="A212:A213"/>
    <mergeCell ref="B212:B213"/>
    <mergeCell ref="C212:E212"/>
    <mergeCell ref="F212:F213"/>
    <mergeCell ref="G212:H213"/>
    <mergeCell ref="A210:A211"/>
    <mergeCell ref="B210:B211"/>
    <mergeCell ref="C210:E210"/>
    <mergeCell ref="F210:F211"/>
    <mergeCell ref="G210:H211"/>
    <mergeCell ref="P208:P209"/>
    <mergeCell ref="Q208:Q209"/>
    <mergeCell ref="C209:E209"/>
    <mergeCell ref="J206:M207"/>
    <mergeCell ref="N206:O207"/>
    <mergeCell ref="P206:P207"/>
    <mergeCell ref="Q206:Q207"/>
    <mergeCell ref="C207:E207"/>
    <mergeCell ref="P204:P205"/>
    <mergeCell ref="Q204:Q205"/>
    <mergeCell ref="C205:E205"/>
    <mergeCell ref="A206:A207"/>
    <mergeCell ref="B206:B207"/>
    <mergeCell ref="C206:E206"/>
    <mergeCell ref="F206:F207"/>
    <mergeCell ref="G206:H207"/>
    <mergeCell ref="I206:I207"/>
    <mergeCell ref="A208:A209"/>
    <mergeCell ref="B208:B209"/>
    <mergeCell ref="C208:E208"/>
    <mergeCell ref="F208:F209"/>
    <mergeCell ref="G208:H209"/>
    <mergeCell ref="N204:O205"/>
    <mergeCell ref="I208:I209"/>
    <mergeCell ref="J208:M209"/>
    <mergeCell ref="N208:O209"/>
    <mergeCell ref="N200:O201"/>
    <mergeCell ref="P200:P201"/>
    <mergeCell ref="A202:A203"/>
    <mergeCell ref="B202:B203"/>
    <mergeCell ref="C202:E202"/>
    <mergeCell ref="F202:F203"/>
    <mergeCell ref="G202:H203"/>
    <mergeCell ref="I202:I203"/>
    <mergeCell ref="I204:I205"/>
    <mergeCell ref="J204:M205"/>
    <mergeCell ref="A200:A201"/>
    <mergeCell ref="B200:B201"/>
    <mergeCell ref="C200:E200"/>
    <mergeCell ref="F200:F201"/>
    <mergeCell ref="G200:H201"/>
    <mergeCell ref="I200:I201"/>
    <mergeCell ref="J200:M201"/>
    <mergeCell ref="P198:P199"/>
    <mergeCell ref="Q198:Q199"/>
    <mergeCell ref="C199:E199"/>
    <mergeCell ref="Q200:Q201"/>
    <mergeCell ref="C201:E201"/>
    <mergeCell ref="A204:A205"/>
    <mergeCell ref="B204:B205"/>
    <mergeCell ref="C204:E204"/>
    <mergeCell ref="F204:F205"/>
    <mergeCell ref="G204:H205"/>
    <mergeCell ref="P194:P195"/>
    <mergeCell ref="A197:Q197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A196:E196"/>
    <mergeCell ref="G196:H196"/>
    <mergeCell ref="I196:L196"/>
    <mergeCell ref="N196:O196"/>
    <mergeCell ref="A193:Q193"/>
    <mergeCell ref="A194:A195"/>
    <mergeCell ref="B194:B195"/>
    <mergeCell ref="C194:E194"/>
    <mergeCell ref="F194:F195"/>
    <mergeCell ref="G194:H195"/>
    <mergeCell ref="B190:B191"/>
    <mergeCell ref="C190:E190"/>
    <mergeCell ref="F190:F191"/>
    <mergeCell ref="G190:H191"/>
    <mergeCell ref="I190:I191"/>
    <mergeCell ref="Q194:Q195"/>
    <mergeCell ref="C195:E195"/>
    <mergeCell ref="I194:I195"/>
    <mergeCell ref="J194:M195"/>
    <mergeCell ref="N194:O195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90:A191"/>
    <mergeCell ref="J186:M187"/>
    <mergeCell ref="N186:O187"/>
    <mergeCell ref="P186:P187"/>
    <mergeCell ref="Q186:Q187"/>
    <mergeCell ref="C187:E187"/>
    <mergeCell ref="I186:I187"/>
    <mergeCell ref="I188:I189"/>
    <mergeCell ref="J188:M189"/>
    <mergeCell ref="N188:O189"/>
    <mergeCell ref="P188:P189"/>
    <mergeCell ref="Q188:Q189"/>
    <mergeCell ref="C189:E189"/>
    <mergeCell ref="A188:A189"/>
    <mergeCell ref="B188:B189"/>
    <mergeCell ref="C188:E188"/>
    <mergeCell ref="F188:F189"/>
    <mergeCell ref="G188:H189"/>
    <mergeCell ref="A186:A187"/>
    <mergeCell ref="B186:B187"/>
    <mergeCell ref="C186:E186"/>
    <mergeCell ref="F186:F187"/>
    <mergeCell ref="G186:H187"/>
    <mergeCell ref="A172:E172"/>
    <mergeCell ref="G172:H172"/>
    <mergeCell ref="I172:L172"/>
    <mergeCell ref="N172:O172"/>
    <mergeCell ref="E174:G174"/>
    <mergeCell ref="D175:J175"/>
    <mergeCell ref="B177:P177"/>
    <mergeCell ref="A179:A180"/>
    <mergeCell ref="B179:B180"/>
    <mergeCell ref="C179:E180"/>
    <mergeCell ref="F179:F180"/>
    <mergeCell ref="G179:N179"/>
    <mergeCell ref="O179:P180"/>
    <mergeCell ref="P167:P168"/>
    <mergeCell ref="Q179:Q180"/>
    <mergeCell ref="G180:H180"/>
    <mergeCell ref="I180:L180"/>
    <mergeCell ref="M180:N180"/>
    <mergeCell ref="A181:Q181"/>
    <mergeCell ref="A171:E171"/>
    <mergeCell ref="G171:H171"/>
    <mergeCell ref="I171:L171"/>
    <mergeCell ref="N171:O171"/>
    <mergeCell ref="J169:M170"/>
    <mergeCell ref="N169:O170"/>
    <mergeCell ref="P169:P170"/>
    <mergeCell ref="Q169:Q170"/>
    <mergeCell ref="C170:E170"/>
    <mergeCell ref="A167:A168"/>
    <mergeCell ref="B167:B168"/>
    <mergeCell ref="C167:E167"/>
    <mergeCell ref="F167:F168"/>
    <mergeCell ref="G167:H168"/>
    <mergeCell ref="A169:A170"/>
    <mergeCell ref="B169:B170"/>
    <mergeCell ref="C169:E169"/>
    <mergeCell ref="F169:F170"/>
    <mergeCell ref="G169:H170"/>
    <mergeCell ref="I169:I170"/>
    <mergeCell ref="J165:M166"/>
    <mergeCell ref="N165:O166"/>
    <mergeCell ref="P165:P166"/>
    <mergeCell ref="Q165:Q166"/>
    <mergeCell ref="C166:E166"/>
    <mergeCell ref="Q167:Q168"/>
    <mergeCell ref="C168:E168"/>
    <mergeCell ref="I167:I168"/>
    <mergeCell ref="J167:M168"/>
    <mergeCell ref="N167:O168"/>
    <mergeCell ref="A165:A166"/>
    <mergeCell ref="B165:B166"/>
    <mergeCell ref="C165:E165"/>
    <mergeCell ref="F165:F166"/>
    <mergeCell ref="G165:H166"/>
    <mergeCell ref="I165:I166"/>
    <mergeCell ref="B161:B162"/>
    <mergeCell ref="C161:E161"/>
    <mergeCell ref="F161:F162"/>
    <mergeCell ref="G161:H162"/>
    <mergeCell ref="I161:I162"/>
    <mergeCell ref="A164:Q164"/>
    <mergeCell ref="J161:M162"/>
    <mergeCell ref="N161:O162"/>
    <mergeCell ref="P161:P162"/>
    <mergeCell ref="Q161:Q162"/>
    <mergeCell ref="C162:E162"/>
    <mergeCell ref="A163:E163"/>
    <mergeCell ref="G163:H163"/>
    <mergeCell ref="I163:L163"/>
    <mergeCell ref="N163:O163"/>
    <mergeCell ref="A161:A162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3:M154"/>
    <mergeCell ref="N153:O154"/>
    <mergeCell ref="P153:P154"/>
    <mergeCell ref="Q153:Q154"/>
    <mergeCell ref="C154:E154"/>
    <mergeCell ref="I153:I154"/>
    <mergeCell ref="I155:I156"/>
    <mergeCell ref="J155:M156"/>
    <mergeCell ref="N155:O156"/>
    <mergeCell ref="P155:P156"/>
    <mergeCell ref="Q155:Q156"/>
    <mergeCell ref="C156:E156"/>
    <mergeCell ref="J143:M144"/>
    <mergeCell ref="N143:O144"/>
    <mergeCell ref="P143:P144"/>
    <mergeCell ref="A145:A146"/>
    <mergeCell ref="B145:B146"/>
    <mergeCell ref="C145:E145"/>
    <mergeCell ref="F145:F146"/>
    <mergeCell ref="G145:H146"/>
    <mergeCell ref="I145:I146"/>
    <mergeCell ref="A143:A144"/>
    <mergeCell ref="B143:B144"/>
    <mergeCell ref="C143:E143"/>
    <mergeCell ref="F143:F144"/>
    <mergeCell ref="G143:H144"/>
    <mergeCell ref="I143:I144"/>
    <mergeCell ref="P141:P142"/>
    <mergeCell ref="Q141:Q142"/>
    <mergeCell ref="C142:E142"/>
    <mergeCell ref="Q143:Q144"/>
    <mergeCell ref="C144:E144"/>
    <mergeCell ref="A147:A148"/>
    <mergeCell ref="B147:B148"/>
    <mergeCell ref="C147:E147"/>
    <mergeCell ref="F147:F148"/>
    <mergeCell ref="G147:H148"/>
    <mergeCell ref="P137:P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A139:E139"/>
    <mergeCell ref="G139:H139"/>
    <mergeCell ref="I139:L139"/>
    <mergeCell ref="N139:O139"/>
    <mergeCell ref="A136:Q136"/>
    <mergeCell ref="A137:A138"/>
    <mergeCell ref="B137:B138"/>
    <mergeCell ref="C137:E137"/>
    <mergeCell ref="F137:F138"/>
    <mergeCell ref="G137:H138"/>
    <mergeCell ref="B133:B134"/>
    <mergeCell ref="C133:E133"/>
    <mergeCell ref="F133:F134"/>
    <mergeCell ref="G133:H134"/>
    <mergeCell ref="I133:I134"/>
    <mergeCell ref="Q137:Q138"/>
    <mergeCell ref="C138:E138"/>
    <mergeCell ref="I137:I138"/>
    <mergeCell ref="J137:M138"/>
    <mergeCell ref="N137:O138"/>
    <mergeCell ref="J133:M134"/>
    <mergeCell ref="N133:O134"/>
    <mergeCell ref="P133:P134"/>
    <mergeCell ref="Q133:Q134"/>
    <mergeCell ref="C134:E134"/>
    <mergeCell ref="A135:E135"/>
    <mergeCell ref="G135:H135"/>
    <mergeCell ref="I135:L135"/>
    <mergeCell ref="N135:O135"/>
    <mergeCell ref="A133:A134"/>
    <mergeCell ref="J129:M130"/>
    <mergeCell ref="N129:O130"/>
    <mergeCell ref="P129:P130"/>
    <mergeCell ref="Q129:Q130"/>
    <mergeCell ref="C130:E130"/>
    <mergeCell ref="I129:I130"/>
    <mergeCell ref="I131:I132"/>
    <mergeCell ref="J131:M132"/>
    <mergeCell ref="N131:O132"/>
    <mergeCell ref="P131:P132"/>
    <mergeCell ref="Q131:Q132"/>
    <mergeCell ref="C132:E132"/>
    <mergeCell ref="G131:H132"/>
    <mergeCell ref="A129:A130"/>
    <mergeCell ref="B129:B130"/>
    <mergeCell ref="C129:E129"/>
    <mergeCell ref="F129:F130"/>
    <mergeCell ref="G129:H130"/>
    <mergeCell ref="A124:Q124"/>
    <mergeCell ref="A182:A183"/>
    <mergeCell ref="B182:B183"/>
    <mergeCell ref="C182:E182"/>
    <mergeCell ref="F182:F183"/>
    <mergeCell ref="G182:H183"/>
    <mergeCell ref="A131:A132"/>
    <mergeCell ref="B131:B132"/>
    <mergeCell ref="C131:E131"/>
    <mergeCell ref="F131:F132"/>
    <mergeCell ref="O122:P123"/>
    <mergeCell ref="B115:E115"/>
    <mergeCell ref="G115:H115"/>
    <mergeCell ref="I115:L115"/>
    <mergeCell ref="N115:O115"/>
    <mergeCell ref="E117:G117"/>
    <mergeCell ref="D118:J118"/>
    <mergeCell ref="G123:H123"/>
    <mergeCell ref="I123:L123"/>
    <mergeCell ref="M123:N123"/>
    <mergeCell ref="C112:E112"/>
    <mergeCell ref="F112:F113"/>
    <mergeCell ref="G112:H113"/>
    <mergeCell ref="I112:I113"/>
    <mergeCell ref="B120:P120"/>
    <mergeCell ref="A122:A123"/>
    <mergeCell ref="B122:B123"/>
    <mergeCell ref="C122:E123"/>
    <mergeCell ref="F122:F123"/>
    <mergeCell ref="G122:N122"/>
    <mergeCell ref="J112:M113"/>
    <mergeCell ref="N112:O113"/>
    <mergeCell ref="P112:P113"/>
    <mergeCell ref="Q112:Q113"/>
    <mergeCell ref="C113:E113"/>
    <mergeCell ref="A114:E114"/>
    <mergeCell ref="G114:H114"/>
    <mergeCell ref="I114:L114"/>
    <mergeCell ref="N114:O114"/>
    <mergeCell ref="A112:A113"/>
    <mergeCell ref="I108:L108"/>
    <mergeCell ref="N108:O108"/>
    <mergeCell ref="A109:Q109"/>
    <mergeCell ref="A110:A111"/>
    <mergeCell ref="B110:B111"/>
    <mergeCell ref="C110:E110"/>
    <mergeCell ref="F110:F111"/>
    <mergeCell ref="G110:H111"/>
    <mergeCell ref="N104:O105"/>
    <mergeCell ref="P104:P105"/>
    <mergeCell ref="Q104:Q105"/>
    <mergeCell ref="C105:E105"/>
    <mergeCell ref="I104:I105"/>
    <mergeCell ref="I110:I111"/>
    <mergeCell ref="J110:M111"/>
    <mergeCell ref="N110:O111"/>
    <mergeCell ref="P110:P111"/>
    <mergeCell ref="Q110:Q111"/>
    <mergeCell ref="I106:I107"/>
    <mergeCell ref="J106:M107"/>
    <mergeCell ref="N106:O107"/>
    <mergeCell ref="P106:P107"/>
    <mergeCell ref="Q106:Q107"/>
    <mergeCell ref="C107:E107"/>
    <mergeCell ref="J100:M101"/>
    <mergeCell ref="N100:O101"/>
    <mergeCell ref="P100:P101"/>
    <mergeCell ref="Q100:Q101"/>
    <mergeCell ref="C101:E101"/>
    <mergeCell ref="B104:B105"/>
    <mergeCell ref="C104:E104"/>
    <mergeCell ref="F104:F105"/>
    <mergeCell ref="G104:H105"/>
    <mergeCell ref="J104:M105"/>
    <mergeCell ref="N98:O99"/>
    <mergeCell ref="P98:P99"/>
    <mergeCell ref="Q98:Q99"/>
    <mergeCell ref="C99:E99"/>
    <mergeCell ref="A100:A101"/>
    <mergeCell ref="B100:B101"/>
    <mergeCell ref="C100:E100"/>
    <mergeCell ref="F100:F101"/>
    <mergeCell ref="G100:H101"/>
    <mergeCell ref="I100:I101"/>
    <mergeCell ref="N94:O95"/>
    <mergeCell ref="P94:P95"/>
    <mergeCell ref="A96:A97"/>
    <mergeCell ref="B96:B97"/>
    <mergeCell ref="C96:E96"/>
    <mergeCell ref="F96:F97"/>
    <mergeCell ref="G96:H97"/>
    <mergeCell ref="I96:I97"/>
    <mergeCell ref="I98:I99"/>
    <mergeCell ref="J98:M99"/>
    <mergeCell ref="A94:A95"/>
    <mergeCell ref="B94:B95"/>
    <mergeCell ref="C94:E94"/>
    <mergeCell ref="F94:F95"/>
    <mergeCell ref="G94:H95"/>
    <mergeCell ref="I94:I95"/>
    <mergeCell ref="J94:M95"/>
    <mergeCell ref="P92:P93"/>
    <mergeCell ref="Q92:Q93"/>
    <mergeCell ref="C93:E93"/>
    <mergeCell ref="Q94:Q95"/>
    <mergeCell ref="C95:E95"/>
    <mergeCell ref="A98:A99"/>
    <mergeCell ref="B98:B99"/>
    <mergeCell ref="C98:E98"/>
    <mergeCell ref="F98:F99"/>
    <mergeCell ref="G98:H9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N92:O93"/>
    <mergeCell ref="A90:E90"/>
    <mergeCell ref="G90:H90"/>
    <mergeCell ref="I90:L90"/>
    <mergeCell ref="N90:O90"/>
    <mergeCell ref="A87:Q87"/>
    <mergeCell ref="A88:A89"/>
    <mergeCell ref="B88:B89"/>
    <mergeCell ref="C88:E88"/>
    <mergeCell ref="F88:F89"/>
    <mergeCell ref="G88:H89"/>
    <mergeCell ref="B84:B85"/>
    <mergeCell ref="C84:E84"/>
    <mergeCell ref="F84:F85"/>
    <mergeCell ref="G84:H85"/>
    <mergeCell ref="I84:I85"/>
    <mergeCell ref="Q88:Q89"/>
    <mergeCell ref="C89:E89"/>
    <mergeCell ref="I88:I89"/>
    <mergeCell ref="J88:M89"/>
    <mergeCell ref="N88:O89"/>
    <mergeCell ref="J84:M85"/>
    <mergeCell ref="N84:O85"/>
    <mergeCell ref="P84:P85"/>
    <mergeCell ref="Q84:Q85"/>
    <mergeCell ref="C85:E85"/>
    <mergeCell ref="A86:E86"/>
    <mergeCell ref="G86:H86"/>
    <mergeCell ref="I86:L86"/>
    <mergeCell ref="N86:O86"/>
    <mergeCell ref="A84:A85"/>
    <mergeCell ref="Q82:Q83"/>
    <mergeCell ref="C83:E83"/>
    <mergeCell ref="J80:M81"/>
    <mergeCell ref="N80:O81"/>
    <mergeCell ref="P80:P81"/>
    <mergeCell ref="Q80:Q81"/>
    <mergeCell ref="C81:E81"/>
    <mergeCell ref="I80:I81"/>
    <mergeCell ref="I82:I83"/>
    <mergeCell ref="J82:M83"/>
    <mergeCell ref="N82:O83"/>
    <mergeCell ref="P82:P83"/>
    <mergeCell ref="J78:M79"/>
    <mergeCell ref="N78:O79"/>
    <mergeCell ref="P78:P79"/>
    <mergeCell ref="A82:A83"/>
    <mergeCell ref="B82:B83"/>
    <mergeCell ref="C82:E82"/>
    <mergeCell ref="F82:F83"/>
    <mergeCell ref="G82:H83"/>
    <mergeCell ref="A80:A81"/>
    <mergeCell ref="B80:B81"/>
    <mergeCell ref="C80:E80"/>
    <mergeCell ref="F80:F81"/>
    <mergeCell ref="G80:H81"/>
    <mergeCell ref="A73:A74"/>
    <mergeCell ref="B73:B74"/>
    <mergeCell ref="C73:E74"/>
    <mergeCell ref="F73:F74"/>
    <mergeCell ref="G73:N73"/>
    <mergeCell ref="O73:P74"/>
    <mergeCell ref="Q73:Q74"/>
    <mergeCell ref="G74:H74"/>
    <mergeCell ref="I74:L74"/>
    <mergeCell ref="M74:N74"/>
    <mergeCell ref="A75:Q75"/>
    <mergeCell ref="A76:A77"/>
    <mergeCell ref="B76:B77"/>
    <mergeCell ref="C76:E76"/>
    <mergeCell ref="F76:F77"/>
    <mergeCell ref="G76:H77"/>
    <mergeCell ref="I76:I77"/>
    <mergeCell ref="J76:M77"/>
    <mergeCell ref="N76:O77"/>
    <mergeCell ref="P76:P77"/>
    <mergeCell ref="Q76:Q77"/>
    <mergeCell ref="C77:E77"/>
    <mergeCell ref="B61:E61"/>
    <mergeCell ref="G61:H61"/>
    <mergeCell ref="I61:L61"/>
    <mergeCell ref="N61:O61"/>
    <mergeCell ref="L63:R63"/>
    <mergeCell ref="L64:R64"/>
    <mergeCell ref="L65:R65"/>
    <mergeCell ref="L66:R66"/>
    <mergeCell ref="L67:R67"/>
    <mergeCell ref="E68:G68"/>
    <mergeCell ref="D69:J69"/>
    <mergeCell ref="B71:P71"/>
    <mergeCell ref="I56:I57"/>
    <mergeCell ref="J56:M57"/>
    <mergeCell ref="N56:O57"/>
    <mergeCell ref="P56:P57"/>
    <mergeCell ref="A60:E60"/>
    <mergeCell ref="G60:H60"/>
    <mergeCell ref="I60:L60"/>
    <mergeCell ref="N60:O60"/>
    <mergeCell ref="J58:M59"/>
    <mergeCell ref="N58:O59"/>
    <mergeCell ref="P58:P59"/>
    <mergeCell ref="Q58:Q59"/>
    <mergeCell ref="C59:E59"/>
    <mergeCell ref="A56:A57"/>
    <mergeCell ref="B56:B57"/>
    <mergeCell ref="C56:E56"/>
    <mergeCell ref="F56:F57"/>
    <mergeCell ref="G56:H57"/>
    <mergeCell ref="Q54:Q55"/>
    <mergeCell ref="C55:E55"/>
    <mergeCell ref="Q56:Q57"/>
    <mergeCell ref="C57:E57"/>
    <mergeCell ref="A58:A59"/>
    <mergeCell ref="B58:B59"/>
    <mergeCell ref="C58:E58"/>
    <mergeCell ref="F58:F59"/>
    <mergeCell ref="G58:H59"/>
    <mergeCell ref="I58:I59"/>
    <mergeCell ref="A53:Q53"/>
    <mergeCell ref="A54:A55"/>
    <mergeCell ref="B54:B55"/>
    <mergeCell ref="C54:E54"/>
    <mergeCell ref="F54:F55"/>
    <mergeCell ref="G54:H55"/>
    <mergeCell ref="I54:I55"/>
    <mergeCell ref="J54:M55"/>
    <mergeCell ref="N54:O55"/>
    <mergeCell ref="P54:P55"/>
    <mergeCell ref="Q50:Q51"/>
    <mergeCell ref="C51:E51"/>
    <mergeCell ref="A52:E52"/>
    <mergeCell ref="G52:H52"/>
    <mergeCell ref="I52:L52"/>
    <mergeCell ref="N52:O52"/>
    <mergeCell ref="A50:A51"/>
    <mergeCell ref="B50:B51"/>
    <mergeCell ref="C50:E50"/>
    <mergeCell ref="F50:F51"/>
    <mergeCell ref="C48:E48"/>
    <mergeCell ref="F48:F49"/>
    <mergeCell ref="G48:H49"/>
    <mergeCell ref="J50:M51"/>
    <mergeCell ref="N50:O51"/>
    <mergeCell ref="P50:P51"/>
    <mergeCell ref="G50:H51"/>
    <mergeCell ref="I50:I51"/>
    <mergeCell ref="C45:E45"/>
    <mergeCell ref="C43:E43"/>
    <mergeCell ref="N48:O49"/>
    <mergeCell ref="P48:P49"/>
    <mergeCell ref="Q48:Q49"/>
    <mergeCell ref="C49:E49"/>
    <mergeCell ref="A46:E46"/>
    <mergeCell ref="G46:H46"/>
    <mergeCell ref="I46:L46"/>
    <mergeCell ref="N46:O46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40:P41"/>
    <mergeCell ref="Q40:Q41"/>
    <mergeCell ref="C41:E41"/>
    <mergeCell ref="J38:M39"/>
    <mergeCell ref="N38:O39"/>
    <mergeCell ref="P38:P39"/>
    <mergeCell ref="Q36:Q37"/>
    <mergeCell ref="C37:E37"/>
    <mergeCell ref="A38:A39"/>
    <mergeCell ref="B38:B39"/>
    <mergeCell ref="C38:E38"/>
    <mergeCell ref="F38:F39"/>
    <mergeCell ref="G38:H39"/>
    <mergeCell ref="I38:I39"/>
    <mergeCell ref="A40:A41"/>
    <mergeCell ref="B40:B41"/>
    <mergeCell ref="C40:E40"/>
    <mergeCell ref="F40:F41"/>
    <mergeCell ref="G40:H41"/>
    <mergeCell ref="N36:O37"/>
    <mergeCell ref="I40:I41"/>
    <mergeCell ref="J40:M41"/>
    <mergeCell ref="N40:O41"/>
    <mergeCell ref="J32:M33"/>
    <mergeCell ref="N32:O33"/>
    <mergeCell ref="P32:P33"/>
    <mergeCell ref="A34:A35"/>
    <mergeCell ref="B34:B35"/>
    <mergeCell ref="C34:E34"/>
    <mergeCell ref="F34:F35"/>
    <mergeCell ref="G34:H35"/>
    <mergeCell ref="I34:I35"/>
    <mergeCell ref="A32:A33"/>
    <mergeCell ref="B32:B33"/>
    <mergeCell ref="C32:E32"/>
    <mergeCell ref="F32:F33"/>
    <mergeCell ref="G32:H33"/>
    <mergeCell ref="I32:I33"/>
    <mergeCell ref="P30:P31"/>
    <mergeCell ref="Q30:Q31"/>
    <mergeCell ref="C31:E31"/>
    <mergeCell ref="Q32:Q33"/>
    <mergeCell ref="C33:E33"/>
    <mergeCell ref="A36:A37"/>
    <mergeCell ref="B36:B37"/>
    <mergeCell ref="C36:E36"/>
    <mergeCell ref="F36:F37"/>
    <mergeCell ref="G36:H37"/>
    <mergeCell ref="P26:P27"/>
    <mergeCell ref="A29:Q29"/>
    <mergeCell ref="A30:A31"/>
    <mergeCell ref="B30:B31"/>
    <mergeCell ref="C30:E30"/>
    <mergeCell ref="F30:F31"/>
    <mergeCell ref="G30:H31"/>
    <mergeCell ref="I30:I31"/>
    <mergeCell ref="J30:M31"/>
    <mergeCell ref="N30:O31"/>
    <mergeCell ref="A28:E28"/>
    <mergeCell ref="G28:H28"/>
    <mergeCell ref="I28:L28"/>
    <mergeCell ref="N28:O28"/>
    <mergeCell ref="A25:Q25"/>
    <mergeCell ref="A26:A27"/>
    <mergeCell ref="B26:B27"/>
    <mergeCell ref="C26:E26"/>
    <mergeCell ref="F26:F27"/>
    <mergeCell ref="G26:H27"/>
    <mergeCell ref="B22:B23"/>
    <mergeCell ref="C22:E22"/>
    <mergeCell ref="F22:F23"/>
    <mergeCell ref="G22:H23"/>
    <mergeCell ref="I22:I23"/>
    <mergeCell ref="Q26:Q27"/>
    <mergeCell ref="C27:E27"/>
    <mergeCell ref="I26:I27"/>
    <mergeCell ref="J26:M27"/>
    <mergeCell ref="N26:O27"/>
    <mergeCell ref="J22:M23"/>
    <mergeCell ref="N22:O23"/>
    <mergeCell ref="P22:P23"/>
    <mergeCell ref="Q22:Q23"/>
    <mergeCell ref="C23:E23"/>
    <mergeCell ref="A24:E24"/>
    <mergeCell ref="G24:H24"/>
    <mergeCell ref="I24:L24"/>
    <mergeCell ref="N24:O24"/>
    <mergeCell ref="A22:A23"/>
    <mergeCell ref="J18:M19"/>
    <mergeCell ref="N18:O19"/>
    <mergeCell ref="P18:P19"/>
    <mergeCell ref="Q18:Q19"/>
    <mergeCell ref="C19:E19"/>
    <mergeCell ref="I18:I19"/>
    <mergeCell ref="I20:I21"/>
    <mergeCell ref="J20:M21"/>
    <mergeCell ref="N20:O21"/>
    <mergeCell ref="P20:P21"/>
    <mergeCell ref="Q20:Q21"/>
    <mergeCell ref="C21:E21"/>
    <mergeCell ref="A20:A21"/>
    <mergeCell ref="B20:B21"/>
    <mergeCell ref="C20:E20"/>
    <mergeCell ref="F20:F21"/>
    <mergeCell ref="G20:H21"/>
    <mergeCell ref="A18:A19"/>
    <mergeCell ref="B18:B19"/>
    <mergeCell ref="C18:E18"/>
    <mergeCell ref="F18:F19"/>
    <mergeCell ref="G18:H19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J42:M43"/>
    <mergeCell ref="N42:O43"/>
    <mergeCell ref="P42:P43"/>
    <mergeCell ref="Q42:Q43"/>
    <mergeCell ref="I42:I43"/>
    <mergeCell ref="I48:I49"/>
    <mergeCell ref="J48:M49"/>
    <mergeCell ref="A47:Q47"/>
    <mergeCell ref="A48:A49"/>
    <mergeCell ref="B48:B49"/>
    <mergeCell ref="J96:M97"/>
    <mergeCell ref="N96:O97"/>
    <mergeCell ref="P96:P97"/>
    <mergeCell ref="Q96:Q97"/>
    <mergeCell ref="C97:E97"/>
    <mergeCell ref="I44:I45"/>
    <mergeCell ref="J44:M45"/>
    <mergeCell ref="N44:O45"/>
    <mergeCell ref="P44:P45"/>
    <mergeCell ref="Q44:Q45"/>
    <mergeCell ref="J34:M35"/>
    <mergeCell ref="N34:O35"/>
    <mergeCell ref="P34:P35"/>
    <mergeCell ref="Q34:Q35"/>
    <mergeCell ref="C35:E35"/>
    <mergeCell ref="Q38:Q39"/>
    <mergeCell ref="C39:E39"/>
    <mergeCell ref="I36:I37"/>
    <mergeCell ref="J36:M37"/>
    <mergeCell ref="P36:P37"/>
    <mergeCell ref="A155:A156"/>
    <mergeCell ref="B155:B156"/>
    <mergeCell ref="C155:E155"/>
    <mergeCell ref="F155:F156"/>
    <mergeCell ref="G155:H156"/>
    <mergeCell ref="A153:A154"/>
    <mergeCell ref="B153:B154"/>
    <mergeCell ref="C153:E153"/>
    <mergeCell ref="F153:F154"/>
    <mergeCell ref="G153:H154"/>
    <mergeCell ref="A104:A105"/>
    <mergeCell ref="A151:A152"/>
    <mergeCell ref="B151:B152"/>
    <mergeCell ref="C151:E151"/>
    <mergeCell ref="F151:F152"/>
    <mergeCell ref="G151:H152"/>
    <mergeCell ref="C111:E111"/>
    <mergeCell ref="A108:E108"/>
    <mergeCell ref="G108:H108"/>
    <mergeCell ref="B112:B113"/>
    <mergeCell ref="J102:M103"/>
    <mergeCell ref="N102:O103"/>
    <mergeCell ref="P102:P103"/>
    <mergeCell ref="Q102:Q103"/>
    <mergeCell ref="C103:E103"/>
    <mergeCell ref="A106:A107"/>
    <mergeCell ref="B106:B107"/>
    <mergeCell ref="C106:E106"/>
    <mergeCell ref="F106:F107"/>
    <mergeCell ref="G106:H107"/>
    <mergeCell ref="A102:A103"/>
    <mergeCell ref="B102:B103"/>
    <mergeCell ref="C102:E102"/>
    <mergeCell ref="F102:F103"/>
    <mergeCell ref="G102:H103"/>
    <mergeCell ref="I102:I103"/>
    <mergeCell ref="J145:M146"/>
    <mergeCell ref="N145:O146"/>
    <mergeCell ref="P145:P146"/>
    <mergeCell ref="Q145:Q146"/>
    <mergeCell ref="C146:E146"/>
    <mergeCell ref="A149:A150"/>
    <mergeCell ref="B149:B150"/>
    <mergeCell ref="I147:I148"/>
    <mergeCell ref="J147:M148"/>
    <mergeCell ref="P151:P152"/>
    <mergeCell ref="Q151:Q152"/>
    <mergeCell ref="C152:E152"/>
    <mergeCell ref="J149:M150"/>
    <mergeCell ref="N149:O150"/>
    <mergeCell ref="P149:P150"/>
    <mergeCell ref="Q149:Q150"/>
    <mergeCell ref="C150:E150"/>
    <mergeCell ref="F149:F150"/>
    <mergeCell ref="G149:H150"/>
    <mergeCell ref="I149:I150"/>
    <mergeCell ref="I151:I152"/>
    <mergeCell ref="J151:M152"/>
    <mergeCell ref="N151:O152"/>
    <mergeCell ref="J202:M203"/>
    <mergeCell ref="N202:O203"/>
    <mergeCell ref="P202:P203"/>
    <mergeCell ref="Q202:Q203"/>
    <mergeCell ref="C203:E203"/>
    <mergeCell ref="N147:O148"/>
    <mergeCell ref="P147:P148"/>
    <mergeCell ref="Q147:Q148"/>
    <mergeCell ref="C148:E148"/>
    <mergeCell ref="C149:E14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2026-06-16T09:58:28Z</dcterms:created>
  <dcterms:modified xsi:type="dcterms:W3CDTF">2026-06-16T09:58:34Z</dcterms:modified>
</cp:coreProperties>
</file>