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D4B5DCD8-8238-5044-9F78-0671309BF2DC}" xr6:coauthVersionLast="47" xr6:coauthVersionMax="47" xr10:uidLastSave="{00000000-0000-0000-0000-000000000000}"/>
  <bookViews>
    <workbookView xWindow="680" yWindow="1100" windowWidth="27840" windowHeight="16240" xr2:uid="{4FFE90B9-9123-2243-A8DB-5D28FE57EE08}"/>
  </bookViews>
  <sheets>
    <sheet name="04.09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I26" i="1"/>
  <c r="N26" i="1"/>
  <c r="P26" i="1"/>
  <c r="Q26" i="1"/>
  <c r="F30" i="1"/>
  <c r="G30" i="1"/>
  <c r="G59" i="1" s="1"/>
  <c r="I30" i="1"/>
  <c r="N30" i="1"/>
  <c r="P30" i="1"/>
  <c r="Q30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F59" i="1"/>
  <c r="F86" i="1"/>
  <c r="G86" i="1"/>
  <c r="I86" i="1"/>
  <c r="N86" i="1"/>
  <c r="P86" i="1"/>
  <c r="Q86" i="1"/>
  <c r="F90" i="1"/>
  <c r="G90" i="1"/>
  <c r="I90" i="1"/>
  <c r="N90" i="1"/>
  <c r="P90" i="1"/>
  <c r="Q90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33" i="1"/>
  <c r="G133" i="1"/>
  <c r="I133" i="1"/>
  <c r="N133" i="1"/>
  <c r="P133" i="1"/>
  <c r="Q133" i="1"/>
  <c r="F137" i="1"/>
  <c r="G137" i="1"/>
  <c r="I137" i="1"/>
  <c r="N137" i="1"/>
  <c r="P137" i="1"/>
  <c r="Q137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06" i="1"/>
  <c r="G206" i="1"/>
  <c r="I206" i="1"/>
  <c r="I213" i="1" s="1"/>
  <c r="N206" i="1"/>
  <c r="N213" i="1" s="1"/>
  <c r="P206" i="1"/>
  <c r="Q206" i="1"/>
  <c r="F212" i="1"/>
  <c r="G212" i="1"/>
  <c r="I212" i="1"/>
  <c r="N212" i="1"/>
  <c r="P212" i="1"/>
  <c r="Q212" i="1"/>
  <c r="Q213" i="1" s="1"/>
  <c r="F213" i="1"/>
  <c r="G213" i="1"/>
  <c r="P213" i="1"/>
</calcChain>
</file>

<file path=xl/sharedStrings.xml><?xml version="1.0" encoding="utf-8"?>
<sst xmlns="http://schemas.openxmlformats.org/spreadsheetml/2006/main" count="310" uniqueCount="68">
  <si>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</si>
  <si>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</si>
  <si>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</si>
  <si>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</si>
  <si>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</si>
  <si>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</si>
  <si>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</si>
  <si>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</si>
  <si>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</si>
  <si>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</si>
  <si>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</si>
  <si>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</si>
  <si>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</si>
  <si>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</si>
  <si>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</si>
  <si>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</si>
  <si>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</si>
  <si>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</si>
  <si>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</si>
  <si>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</si>
  <si>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(картофель,крупа, морковь, лук, огурцы солёный, масло растительное)</t>
  </si>
  <si>
    <t>РАССОЛЬНИК "ДОМАШНИЙ"</t>
  </si>
  <si>
    <t>(морковь, масло растительное,капуста, соль йодированная)</t>
  </si>
  <si>
    <t>САЛАТ ИЗ СВЕЖЕЙ КАПУСТЫ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</si>
  <si>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</si>
  <si>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</si>
  <si>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</si>
  <si>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</si>
  <si>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</si>
  <si>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</si>
  <si>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</si>
  <si>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</si>
  <si>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СЫР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</si>
  <si>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</si>
  <si>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</si>
  <si>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</si>
  <si>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</si>
  <si>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</si>
  <si>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</si>
  <si>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</si>
  <si>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</si>
  <si>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</si>
  <si>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</si>
  <si>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</si>
  <si>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</si>
  <si>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</si>
  <si>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</si>
  <si>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</si>
  <si>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</si>
  <si>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</si>
  <si>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</si>
  <si>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</si>
  <si>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</si>
  <si>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сладко-сливочное несоленое, сахар песок, крупа пшеничная, молоко 2,5% )</t>
  </si>
  <si>
    <t>КАША ПШЕНИЧНАЯ МОЛОЧНАЯ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</si>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</sst>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09066D18-1906-ED45-8B60-89024F479C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AE961-E4E6-BC4E-9EE4-792E0D5F7B99}">
  <dimension ref="A1:R213"/>
  <sheetViews>
    <sheetView tabSelected="1" topLeftCell="A103" workbookViewId="0">
      <selection activeCell="C198" sqref="C198:E198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4" t="s">
        <v>66</v>
      </c>
      <c r="M1" s="44"/>
      <c r="N1" s="44"/>
      <c r="O1" s="44"/>
      <c r="P1" s="44"/>
      <c r="Q1" s="44"/>
      <c r="R1" s="4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65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64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63</v>
      </c>
      <c r="M5" s="12"/>
      <c r="N5" s="12"/>
      <c r="O5" s="12"/>
      <c r="P5" s="12"/>
      <c r="Q5" s="12"/>
      <c r="R5" s="12"/>
    </row>
    <row r="6" spans="1:18" ht="18" customHeight="1" x14ac:dyDescent="0.15">
      <c r="E6" s="26" t="s">
        <v>52</v>
      </c>
      <c r="F6" s="26"/>
      <c r="G6" s="26"/>
    </row>
    <row r="7" spans="1:18" ht="14" customHeight="1" x14ac:dyDescent="0.15">
      <c r="D7" s="25">
        <v>45904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67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50</v>
      </c>
      <c r="B11" s="23" t="s">
        <v>49</v>
      </c>
      <c r="C11" s="23" t="s">
        <v>48</v>
      </c>
      <c r="D11" s="23"/>
      <c r="E11" s="23"/>
      <c r="F11" s="23" t="s">
        <v>47</v>
      </c>
      <c r="G11" s="23" t="s">
        <v>46</v>
      </c>
      <c r="H11" s="23"/>
      <c r="I11" s="23"/>
      <c r="J11" s="23"/>
      <c r="K11" s="23"/>
      <c r="L11" s="23"/>
      <c r="M11" s="23"/>
      <c r="N11" s="23"/>
      <c r="O11" s="23" t="s">
        <v>45</v>
      </c>
      <c r="P11" s="23"/>
      <c r="Q11" s="23" t="s">
        <v>44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43</v>
      </c>
      <c r="H12" s="23"/>
      <c r="I12" s="23" t="s">
        <v>42</v>
      </c>
      <c r="J12" s="23"/>
      <c r="K12" s="23"/>
      <c r="L12" s="23"/>
      <c r="M12" s="23" t="s">
        <v>41</v>
      </c>
      <c r="N12" s="23"/>
      <c r="O12" s="23"/>
      <c r="P12" s="23"/>
      <c r="Q12" s="23"/>
    </row>
    <row r="13" spans="1:18" ht="14" customHeight="1" x14ac:dyDescent="0.15">
      <c r="A13" s="18" t="s">
        <v>40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39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22" t="s">
        <v>38</v>
      </c>
      <c r="D15" s="22"/>
      <c r="E15" s="22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14</v>
      </c>
      <c r="B16" s="13">
        <v>516</v>
      </c>
      <c r="C16" s="15" t="s">
        <v>37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22"/>
      <c r="D17" s="22"/>
      <c r="E17" s="22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35</v>
      </c>
      <c r="C18" s="15" t="s">
        <v>34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14</v>
      </c>
      <c r="B20" s="13">
        <v>106</v>
      </c>
      <c r="C20" s="15" t="s">
        <v>32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 t="s">
        <v>14</v>
      </c>
      <c r="B22" s="13" t="s">
        <v>31</v>
      </c>
      <c r="C22" s="15" t="s">
        <v>30</v>
      </c>
      <c r="D22" s="15"/>
      <c r="E22" s="15"/>
      <c r="F22" s="13" t="s">
        <v>61</v>
      </c>
      <c r="G22" s="11">
        <v>0.03</v>
      </c>
      <c r="H22" s="11"/>
      <c r="I22" s="12"/>
      <c r="J22" s="11">
        <v>4.13</v>
      </c>
      <c r="K22" s="11"/>
      <c r="L22" s="11"/>
      <c r="M22" s="11"/>
      <c r="N22" s="11">
        <v>0.04</v>
      </c>
      <c r="O22" s="11"/>
      <c r="P22" s="11">
        <v>37</v>
      </c>
      <c r="Q22" s="11" t="s">
        <v>4</v>
      </c>
    </row>
    <row r="23" spans="1:17" ht="9.75" customHeight="1" x14ac:dyDescent="0.15">
      <c r="A23" s="13"/>
      <c r="B23" s="13"/>
      <c r="C23" s="14" t="s">
        <v>29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3.25" customHeight="1" x14ac:dyDescent="0.15">
      <c r="A24" s="13">
        <v>2013</v>
      </c>
      <c r="B24" s="13">
        <v>514</v>
      </c>
      <c r="C24" s="15" t="s">
        <v>28</v>
      </c>
      <c r="D24" s="15"/>
      <c r="E24" s="15"/>
      <c r="F24" s="13">
        <v>180</v>
      </c>
      <c r="G24" s="11">
        <v>2.9</v>
      </c>
      <c r="H24" s="11"/>
      <c r="I24" s="12"/>
      <c r="J24" s="11">
        <v>2.4</v>
      </c>
      <c r="K24" s="11"/>
      <c r="L24" s="11"/>
      <c r="M24" s="11"/>
      <c r="N24" s="11">
        <v>14.3</v>
      </c>
      <c r="O24" s="11"/>
      <c r="P24" s="11">
        <v>71</v>
      </c>
      <c r="Q24" s="11">
        <v>1.2</v>
      </c>
    </row>
    <row r="25" spans="1:17" ht="9.75" customHeight="1" x14ac:dyDescent="0.15">
      <c r="A25" s="13"/>
      <c r="B25" s="13"/>
      <c r="C25" s="14" t="s">
        <v>27</v>
      </c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F24+F22+F20+F18+F16+F14</f>
        <v>425</v>
      </c>
      <c r="G26" s="2">
        <f>G24+G22+G20+G18+G16+G14</f>
        <v>29.029999999999998</v>
      </c>
      <c r="H26" s="2"/>
      <c r="I26" s="2">
        <f>J24+J22+J20+J18+J16+J14</f>
        <v>26.310000000000002</v>
      </c>
      <c r="J26" s="2"/>
      <c r="K26" s="2"/>
      <c r="L26" s="2"/>
      <c r="M26" s="3"/>
      <c r="N26" s="2">
        <f>N24+N22+N20+N18+N16+N14</f>
        <v>69.990000000000009</v>
      </c>
      <c r="O26" s="2"/>
      <c r="P26" s="8">
        <f>P24+P22+P20+P18+P16+P14</f>
        <v>612.5</v>
      </c>
      <c r="Q26" s="8">
        <f>Q24+Q22+Q20+Q18+Q16+Q14</f>
        <v>1.57</v>
      </c>
    </row>
    <row r="27" spans="1:17" ht="14" customHeight="1" x14ac:dyDescent="0.15">
      <c r="A27" s="18" t="s">
        <v>26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3.25" customHeight="1" x14ac:dyDescent="0.15">
      <c r="A28" s="13" t="s">
        <v>14</v>
      </c>
      <c r="B28" s="13">
        <v>537</v>
      </c>
      <c r="C28" s="15" t="s">
        <v>25</v>
      </c>
      <c r="D28" s="15"/>
      <c r="E28" s="15"/>
      <c r="F28" s="13">
        <v>100</v>
      </c>
      <c r="G28" s="11">
        <v>0.5</v>
      </c>
      <c r="H28" s="11"/>
      <c r="I28" s="12"/>
      <c r="J28" s="11">
        <v>0.1</v>
      </c>
      <c r="K28" s="11"/>
      <c r="L28" s="11"/>
      <c r="M28" s="11"/>
      <c r="N28" s="11">
        <v>10.1</v>
      </c>
      <c r="O28" s="11"/>
      <c r="P28" s="11">
        <v>46</v>
      </c>
      <c r="Q28" s="11">
        <v>2</v>
      </c>
    </row>
    <row r="29" spans="1:17" ht="9.75" customHeight="1" x14ac:dyDescent="0.15">
      <c r="A29" s="13"/>
      <c r="B29" s="13"/>
      <c r="C29" s="14"/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4" customHeight="1" x14ac:dyDescent="0.15">
      <c r="A30" s="10" t="s">
        <v>1</v>
      </c>
      <c r="B30" s="10"/>
      <c r="C30" s="10"/>
      <c r="D30" s="10"/>
      <c r="E30" s="10"/>
      <c r="F30" s="9">
        <f>F28</f>
        <v>100</v>
      </c>
      <c r="G30" s="2">
        <f>G28</f>
        <v>0.5</v>
      </c>
      <c r="H30" s="2"/>
      <c r="I30" s="2">
        <f>J28</f>
        <v>0.1</v>
      </c>
      <c r="J30" s="2"/>
      <c r="K30" s="2"/>
      <c r="L30" s="2"/>
      <c r="M30" s="3"/>
      <c r="N30" s="2">
        <f>N28</f>
        <v>10.1</v>
      </c>
      <c r="O30" s="2"/>
      <c r="P30" s="8">
        <f>P28</f>
        <v>46</v>
      </c>
      <c r="Q30" s="8">
        <f>Q28</f>
        <v>2</v>
      </c>
    </row>
    <row r="31" spans="1:17" ht="14" customHeight="1" x14ac:dyDescent="0.15">
      <c r="A31" s="18" t="s">
        <v>24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4.25" customHeight="1" x14ac:dyDescent="0.15">
      <c r="A32" s="13">
        <v>2013</v>
      </c>
      <c r="B32" s="13">
        <v>1</v>
      </c>
      <c r="C32" s="15" t="s">
        <v>23</v>
      </c>
      <c r="D32" s="15"/>
      <c r="E32" s="15"/>
      <c r="F32" s="13">
        <v>60</v>
      </c>
      <c r="G32" s="11">
        <v>1.26</v>
      </c>
      <c r="H32" s="11"/>
      <c r="I32" s="12"/>
      <c r="J32" s="11">
        <v>6.06</v>
      </c>
      <c r="K32" s="11"/>
      <c r="L32" s="11"/>
      <c r="M32" s="11"/>
      <c r="N32" s="11">
        <v>5.58</v>
      </c>
      <c r="O32" s="11"/>
      <c r="P32" s="11">
        <v>81.599999999999994</v>
      </c>
      <c r="Q32" s="11">
        <v>15.36</v>
      </c>
    </row>
    <row r="33" spans="1:17" ht="17" customHeight="1" x14ac:dyDescent="0.15">
      <c r="A33" s="13"/>
      <c r="B33" s="13"/>
      <c r="C33" s="14" t="s">
        <v>22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 t="s">
        <v>14</v>
      </c>
      <c r="B34" s="13">
        <v>139</v>
      </c>
      <c r="C34" s="15" t="s">
        <v>21</v>
      </c>
      <c r="D34" s="15"/>
      <c r="E34" s="15"/>
      <c r="F34" s="13">
        <v>180</v>
      </c>
      <c r="G34" s="11">
        <v>1.5</v>
      </c>
      <c r="H34" s="11"/>
      <c r="I34" s="12"/>
      <c r="J34" s="11">
        <v>3.8</v>
      </c>
      <c r="K34" s="11"/>
      <c r="L34" s="11"/>
      <c r="M34" s="11"/>
      <c r="N34" s="11">
        <v>12</v>
      </c>
      <c r="O34" s="11"/>
      <c r="P34" s="11">
        <v>87</v>
      </c>
      <c r="Q34" s="11">
        <v>5.5</v>
      </c>
    </row>
    <row r="35" spans="1:17" ht="18.75" customHeight="1" x14ac:dyDescent="0.15">
      <c r="A35" s="13"/>
      <c r="B35" s="13"/>
      <c r="C35" s="19" t="s">
        <v>20</v>
      </c>
      <c r="D35" s="19"/>
      <c r="E35" s="19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9" customHeight="1" x14ac:dyDescent="0.15">
      <c r="A36" s="13">
        <v>2013</v>
      </c>
      <c r="B36" s="13">
        <v>411</v>
      </c>
      <c r="C36" s="15" t="s">
        <v>19</v>
      </c>
      <c r="D36" s="15"/>
      <c r="E36" s="15"/>
      <c r="F36" s="13">
        <v>180</v>
      </c>
      <c r="G36" s="11">
        <v>13.8</v>
      </c>
      <c r="H36" s="11"/>
      <c r="I36" s="12"/>
      <c r="J36" s="11">
        <v>13.67</v>
      </c>
      <c r="K36" s="11"/>
      <c r="L36" s="11"/>
      <c r="M36" s="11"/>
      <c r="N36" s="11">
        <v>32.6</v>
      </c>
      <c r="O36" s="11"/>
      <c r="P36" s="11">
        <v>308</v>
      </c>
      <c r="Q36" s="11">
        <v>1.1200000000000001</v>
      </c>
    </row>
    <row r="37" spans="1:17" ht="9" customHeight="1" x14ac:dyDescent="0.15">
      <c r="A37" s="13"/>
      <c r="B37" s="13"/>
      <c r="C37" s="14" t="s">
        <v>18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60</v>
      </c>
      <c r="G40" s="11" t="s">
        <v>59</v>
      </c>
      <c r="H40" s="11"/>
      <c r="I40" s="12"/>
      <c r="J40" s="11" t="s">
        <v>58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4</v>
      </c>
    </row>
    <row r="41" spans="1:17" ht="9.75" customHeight="1" x14ac:dyDescent="0.15">
      <c r="A41" s="13"/>
      <c r="B41" s="13"/>
      <c r="C41" s="14" t="s">
        <v>11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10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8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</f>
        <v>645</v>
      </c>
      <c r="G44" s="2">
        <f>G42+G40+G38+G36+G34+G32</f>
        <v>20.21</v>
      </c>
      <c r="H44" s="2"/>
      <c r="I44" s="2">
        <f>J42+J40+J38+J36+J34+J32</f>
        <v>23.93</v>
      </c>
      <c r="J44" s="2"/>
      <c r="K44" s="2"/>
      <c r="L44" s="2"/>
      <c r="M44" s="3"/>
      <c r="N44" s="2">
        <f>N42+N40+N38+N36+N34+N32</f>
        <v>93.13000000000001</v>
      </c>
      <c r="O44" s="2"/>
      <c r="P44" s="8">
        <f>P42+P40+P38+P36+P34+P32</f>
        <v>668.4</v>
      </c>
      <c r="Q44" s="8">
        <f>Q42+Q40+Q38+Q36+Q34+Q32</f>
        <v>22.48</v>
      </c>
    </row>
    <row r="45" spans="1:17" ht="14" customHeight="1" x14ac:dyDescent="0.15">
      <c r="A45" s="18" t="s">
        <v>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ht="13.25" customHeight="1" x14ac:dyDescent="0.15">
      <c r="A46" s="29">
        <v>2013</v>
      </c>
      <c r="B46" s="29" t="s">
        <v>6</v>
      </c>
      <c r="C46" s="31" t="s">
        <v>5</v>
      </c>
      <c r="D46" s="31"/>
      <c r="E46" s="31"/>
      <c r="F46" s="29">
        <v>200</v>
      </c>
      <c r="G46" s="27">
        <v>0.1</v>
      </c>
      <c r="H46" s="27"/>
      <c r="I46" s="28"/>
      <c r="J46" s="27"/>
      <c r="K46" s="27"/>
      <c r="L46" s="27"/>
      <c r="M46" s="27"/>
      <c r="N46" s="27">
        <v>15</v>
      </c>
      <c r="O46" s="27"/>
      <c r="P46" s="27">
        <v>60</v>
      </c>
      <c r="Q46" s="27" t="s">
        <v>4</v>
      </c>
    </row>
    <row r="47" spans="1:17" ht="9.75" customHeight="1" x14ac:dyDescent="0.15">
      <c r="A47" s="29"/>
      <c r="B47" s="29"/>
      <c r="C47" s="36" t="s">
        <v>3</v>
      </c>
      <c r="D47" s="36"/>
      <c r="E47" s="36"/>
      <c r="F47" s="2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3">
        <v>2013</v>
      </c>
      <c r="B48" s="13">
        <v>577</v>
      </c>
      <c r="C48" s="15" t="s">
        <v>2</v>
      </c>
      <c r="D48" s="15"/>
      <c r="E48" s="15"/>
      <c r="F48" s="13">
        <v>40</v>
      </c>
      <c r="G48" s="11">
        <v>3.32</v>
      </c>
      <c r="H48" s="11"/>
      <c r="I48" s="12"/>
      <c r="J48" s="11">
        <v>3.2</v>
      </c>
      <c r="K48" s="11"/>
      <c r="L48" s="11"/>
      <c r="M48" s="11"/>
      <c r="N48" s="11">
        <v>4.16</v>
      </c>
      <c r="O48" s="11"/>
      <c r="P48" s="11">
        <v>138.4</v>
      </c>
      <c r="Q48" s="11">
        <v>0</v>
      </c>
    </row>
    <row r="49" spans="1:18" ht="15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240</v>
      </c>
      <c r="G50" s="2">
        <f>G48+G46</f>
        <v>3.42</v>
      </c>
      <c r="H50" s="2"/>
      <c r="I50" s="2">
        <f>J48+J46</f>
        <v>3.2</v>
      </c>
      <c r="J50" s="2"/>
      <c r="K50" s="2"/>
      <c r="L50" s="2"/>
      <c r="M50" s="3"/>
      <c r="N50" s="2">
        <f>N48+N46</f>
        <v>19.16</v>
      </c>
      <c r="O50" s="2"/>
      <c r="P50" s="8">
        <f>P48+P46</f>
        <v>198.4</v>
      </c>
      <c r="Q50" s="8">
        <f>Q48+Q46</f>
        <v>0</v>
      </c>
    </row>
    <row r="51" spans="1:18" ht="14" customHeight="1" x14ac:dyDescent="0.15">
      <c r="A51" s="18" t="s">
        <v>55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8" ht="13.25" customHeight="1" x14ac:dyDescent="0.15">
      <c r="A52" s="29" t="s">
        <v>14</v>
      </c>
      <c r="B52" s="29">
        <v>270</v>
      </c>
      <c r="C52" s="31" t="s">
        <v>54</v>
      </c>
      <c r="D52" s="31"/>
      <c r="E52" s="31"/>
      <c r="F52" s="29">
        <v>200</v>
      </c>
      <c r="G52" s="27">
        <v>7.4</v>
      </c>
      <c r="H52" s="27"/>
      <c r="I52" s="28"/>
      <c r="J52" s="27">
        <v>7.48</v>
      </c>
      <c r="K52" s="27"/>
      <c r="L52" s="27"/>
      <c r="M52" s="27"/>
      <c r="N52" s="27">
        <v>36.5</v>
      </c>
      <c r="O52" s="27"/>
      <c r="P52" s="27">
        <v>243</v>
      </c>
      <c r="Q52" s="27">
        <v>1.34</v>
      </c>
    </row>
    <row r="53" spans="1:18" ht="12" customHeight="1" x14ac:dyDescent="0.15">
      <c r="A53" s="29"/>
      <c r="B53" s="29"/>
      <c r="C53" s="30" t="s">
        <v>53</v>
      </c>
      <c r="D53" s="30"/>
      <c r="E53" s="30"/>
      <c r="F53" s="2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13" t="s">
        <v>14</v>
      </c>
      <c r="B54" s="13" t="s">
        <v>35</v>
      </c>
      <c r="C54" s="15" t="s">
        <v>34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4</v>
      </c>
    </row>
    <row r="55" spans="1:18" ht="9.75" customHeight="1" x14ac:dyDescent="0.15">
      <c r="A55" s="13"/>
      <c r="B55" s="13"/>
      <c r="C55" s="14" t="s">
        <v>33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29">
        <v>2013</v>
      </c>
      <c r="B56" s="29" t="s">
        <v>6</v>
      </c>
      <c r="C56" s="31" t="s">
        <v>5</v>
      </c>
      <c r="D56" s="31"/>
      <c r="E56" s="31"/>
      <c r="F56" s="29">
        <v>200</v>
      </c>
      <c r="G56" s="27">
        <v>0.1</v>
      </c>
      <c r="H56" s="27"/>
      <c r="I56" s="28"/>
      <c r="J56" s="27"/>
      <c r="K56" s="27"/>
      <c r="L56" s="27"/>
      <c r="M56" s="27"/>
      <c r="N56" s="27">
        <v>15</v>
      </c>
      <c r="O56" s="27"/>
      <c r="P56" s="27">
        <v>60</v>
      </c>
      <c r="Q56" s="27" t="s">
        <v>4</v>
      </c>
    </row>
    <row r="57" spans="1:18" ht="9.75" customHeight="1" x14ac:dyDescent="0.15">
      <c r="A57" s="29"/>
      <c r="B57" s="29"/>
      <c r="C57" s="36" t="s">
        <v>3</v>
      </c>
      <c r="D57" s="36"/>
      <c r="E57" s="36"/>
      <c r="F57" s="2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9.75</v>
      </c>
      <c r="H58" s="2"/>
      <c r="I58" s="2">
        <f>J56+J54+J52</f>
        <v>8.3600000000000012</v>
      </c>
      <c r="J58" s="2"/>
      <c r="K58" s="2"/>
      <c r="L58" s="2"/>
      <c r="M58" s="3"/>
      <c r="N58" s="2">
        <f>N56+N54+N52</f>
        <v>66.900000000000006</v>
      </c>
      <c r="O58" s="2"/>
      <c r="P58" s="8">
        <f>P56+P54+P52</f>
        <v>381</v>
      </c>
      <c r="Q58" s="8">
        <f>Q56+Q54+Q52</f>
        <v>1.34</v>
      </c>
    </row>
    <row r="59" spans="1:18" ht="14" customHeight="1" x14ac:dyDescent="0.15">
      <c r="A59" s="35" t="s">
        <v>57</v>
      </c>
      <c r="B59" s="34"/>
      <c r="C59" s="33"/>
      <c r="D59" s="33"/>
      <c r="E59" s="32"/>
      <c r="F59" s="9">
        <f>F58+F50+F44+F30+F26</f>
        <v>1840</v>
      </c>
      <c r="G59" s="2">
        <f>G58+G50+G44+G30+G26</f>
        <v>62.91</v>
      </c>
      <c r="H59" s="2"/>
      <c r="I59" s="2">
        <f>I58+I50+I44+I30+I26</f>
        <v>61.900000000000006</v>
      </c>
      <c r="J59" s="2"/>
      <c r="K59" s="2"/>
      <c r="L59" s="2"/>
      <c r="M59" s="3"/>
      <c r="N59" s="2">
        <f>N50+N44+N30+N26</f>
        <v>192.38</v>
      </c>
      <c r="O59" s="2"/>
      <c r="P59" s="8">
        <f>P58+P50+P44+P30+P26</f>
        <v>1906.3</v>
      </c>
      <c r="Q59" s="8">
        <f>Q58+Q50+Q44+Q30+Q26</f>
        <v>27.39</v>
      </c>
    </row>
    <row r="61" spans="1:18" ht="12.75" customHeight="1" x14ac:dyDescent="0.15">
      <c r="L61" s="44" t="s">
        <v>66</v>
      </c>
      <c r="M61" s="44"/>
      <c r="N61" s="44"/>
      <c r="O61" s="44"/>
      <c r="P61" s="44"/>
      <c r="Q61" s="44"/>
      <c r="R61" s="44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65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64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63</v>
      </c>
      <c r="M65" s="12"/>
      <c r="N65" s="12"/>
      <c r="O65" s="12"/>
      <c r="P65" s="12"/>
      <c r="Q65" s="12"/>
      <c r="R65" s="12"/>
    </row>
    <row r="66" spans="1:18" ht="23" x14ac:dyDescent="0.15">
      <c r="E66" s="26" t="s">
        <v>52</v>
      </c>
      <c r="F66" s="26"/>
      <c r="G66" s="26"/>
    </row>
    <row r="67" spans="1:18" ht="16" x14ac:dyDescent="0.15">
      <c r="D67" s="25">
        <v>45904</v>
      </c>
      <c r="E67" s="25"/>
      <c r="F67" s="25"/>
      <c r="G67" s="25"/>
      <c r="H67" s="25"/>
      <c r="I67" s="25"/>
      <c r="J67" s="25"/>
    </row>
    <row r="69" spans="1:18" ht="18" x14ac:dyDescent="0.15">
      <c r="B69" s="24" t="s">
        <v>62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1" spans="1:18" ht="12" x14ac:dyDescent="0.15">
      <c r="A71" s="23" t="s">
        <v>50</v>
      </c>
      <c r="B71" s="23" t="s">
        <v>49</v>
      </c>
      <c r="C71" s="23" t="s">
        <v>48</v>
      </c>
      <c r="D71" s="23"/>
      <c r="E71" s="23"/>
      <c r="F71" s="23" t="s">
        <v>47</v>
      </c>
      <c r="G71" s="23" t="s">
        <v>46</v>
      </c>
      <c r="H71" s="23"/>
      <c r="I71" s="23"/>
      <c r="J71" s="23"/>
      <c r="K71" s="23"/>
      <c r="L71" s="23"/>
      <c r="M71" s="23"/>
      <c r="N71" s="23"/>
      <c r="O71" s="23" t="s">
        <v>45</v>
      </c>
      <c r="P71" s="23"/>
      <c r="Q71" s="23" t="s">
        <v>44</v>
      </c>
    </row>
    <row r="72" spans="1:18" ht="12" x14ac:dyDescent="0.15">
      <c r="A72" s="23"/>
      <c r="B72" s="23"/>
      <c r="C72" s="23"/>
      <c r="D72" s="23"/>
      <c r="E72" s="23"/>
      <c r="F72" s="23"/>
      <c r="G72" s="23" t="s">
        <v>43</v>
      </c>
      <c r="H72" s="23"/>
      <c r="I72" s="23" t="s">
        <v>42</v>
      </c>
      <c r="J72" s="23"/>
      <c r="K72" s="23"/>
      <c r="L72" s="23"/>
      <c r="M72" s="23" t="s">
        <v>41</v>
      </c>
      <c r="N72" s="23"/>
      <c r="O72" s="23"/>
      <c r="P72" s="23"/>
      <c r="Q72" s="23"/>
    </row>
    <row r="73" spans="1:18" ht="14" x14ac:dyDescent="0.15">
      <c r="A73" s="18" t="s">
        <v>40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8" ht="12" customHeight="1" x14ac:dyDescent="0.15">
      <c r="A74" s="13" t="s">
        <v>14</v>
      </c>
      <c r="B74" s="13">
        <v>323</v>
      </c>
      <c r="C74" s="15" t="s">
        <v>39</v>
      </c>
      <c r="D74" s="15"/>
      <c r="E74" s="15"/>
      <c r="F74" s="13">
        <v>150</v>
      </c>
      <c r="G74" s="11">
        <v>20.9</v>
      </c>
      <c r="H74" s="11"/>
      <c r="I74" s="12"/>
      <c r="J74" s="11">
        <v>16.3</v>
      </c>
      <c r="K74" s="11"/>
      <c r="L74" s="11"/>
      <c r="M74" s="11"/>
      <c r="N74" s="11">
        <v>33</v>
      </c>
      <c r="O74" s="11"/>
      <c r="P74" s="11">
        <v>362</v>
      </c>
      <c r="Q74" s="11">
        <v>0.3</v>
      </c>
    </row>
    <row r="75" spans="1:18" ht="14.25" customHeight="1" x14ac:dyDescent="0.15">
      <c r="A75" s="13"/>
      <c r="B75" s="13"/>
      <c r="C75" s="22" t="s">
        <v>38</v>
      </c>
      <c r="D75" s="22"/>
      <c r="E75" s="22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4.25" customHeight="1" x14ac:dyDescent="0.15">
      <c r="A76" s="13" t="s">
        <v>14</v>
      </c>
      <c r="B76" s="13">
        <v>516</v>
      </c>
      <c r="C76" s="15" t="s">
        <v>37</v>
      </c>
      <c r="D76" s="15"/>
      <c r="E76" s="15"/>
      <c r="F76" s="13">
        <v>50</v>
      </c>
      <c r="G76" s="11">
        <v>0.35</v>
      </c>
      <c r="H76" s="11"/>
      <c r="I76" s="12"/>
      <c r="J76" s="11">
        <v>0</v>
      </c>
      <c r="K76" s="11"/>
      <c r="L76" s="11"/>
      <c r="M76" s="11"/>
      <c r="N76" s="11">
        <v>7.25</v>
      </c>
      <c r="O76" s="11"/>
      <c r="P76" s="11">
        <v>30.5</v>
      </c>
      <c r="Q76" s="11">
        <v>0</v>
      </c>
    </row>
    <row r="77" spans="1:18" ht="14.25" customHeight="1" x14ac:dyDescent="0.15">
      <c r="A77" s="13"/>
      <c r="B77" s="13"/>
      <c r="C77" s="22"/>
      <c r="D77" s="22"/>
      <c r="E77" s="22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35</v>
      </c>
      <c r="C78" s="15" t="s">
        <v>34</v>
      </c>
      <c r="D78" s="15"/>
      <c r="E78" s="15"/>
      <c r="F78" s="13">
        <v>30</v>
      </c>
      <c r="G78" s="11">
        <v>2.25</v>
      </c>
      <c r="H78" s="11"/>
      <c r="I78" s="12"/>
      <c r="J78" s="11">
        <v>0.88</v>
      </c>
      <c r="K78" s="11"/>
      <c r="L78" s="11"/>
      <c r="M78" s="11"/>
      <c r="N78" s="11">
        <v>15.4</v>
      </c>
      <c r="O78" s="11"/>
      <c r="P78" s="11">
        <v>78</v>
      </c>
      <c r="Q78" s="11" t="s">
        <v>4</v>
      </c>
    </row>
    <row r="79" spans="1:18" ht="10.5" customHeight="1" x14ac:dyDescent="0.15">
      <c r="A79" s="13"/>
      <c r="B79" s="13"/>
      <c r="C79" s="14" t="s">
        <v>33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0.5" customHeight="1" x14ac:dyDescent="0.15">
      <c r="A80" s="13" t="s">
        <v>14</v>
      </c>
      <c r="B80" s="13">
        <v>106</v>
      </c>
      <c r="C80" s="15" t="s">
        <v>32</v>
      </c>
      <c r="D80" s="15"/>
      <c r="E80" s="15"/>
      <c r="F80" s="13">
        <v>10</v>
      </c>
      <c r="G80" s="11">
        <v>2.6</v>
      </c>
      <c r="H80" s="11"/>
      <c r="I80" s="12"/>
      <c r="J80" s="11">
        <v>2.6</v>
      </c>
      <c r="K80" s="11"/>
      <c r="L80" s="11"/>
      <c r="M80" s="11"/>
      <c r="N80" s="11">
        <v>0</v>
      </c>
      <c r="O80" s="11"/>
      <c r="P80" s="11">
        <v>34</v>
      </c>
      <c r="Q80" s="11">
        <v>7.0000000000000007E-2</v>
      </c>
    </row>
    <row r="81" spans="1:17" ht="10.5" customHeight="1" x14ac:dyDescent="0.15">
      <c r="A81" s="13"/>
      <c r="B81" s="13"/>
      <c r="C81" s="14"/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14</v>
      </c>
      <c r="B82" s="13" t="s">
        <v>31</v>
      </c>
      <c r="C82" s="15" t="s">
        <v>30</v>
      </c>
      <c r="D82" s="15"/>
      <c r="E82" s="15"/>
      <c r="F82" s="13" t="s">
        <v>61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4</v>
      </c>
    </row>
    <row r="83" spans="1:17" ht="10.5" customHeight="1" x14ac:dyDescent="0.15">
      <c r="A83" s="13"/>
      <c r="B83" s="13"/>
      <c r="C83" s="14" t="s">
        <v>29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28</v>
      </c>
      <c r="D84" s="15"/>
      <c r="E84" s="15"/>
      <c r="F84" s="13">
        <v>180</v>
      </c>
      <c r="G84" s="11">
        <v>2.9</v>
      </c>
      <c r="H84" s="11"/>
      <c r="I84" s="12"/>
      <c r="J84" s="11">
        <v>2.4</v>
      </c>
      <c r="K84" s="11"/>
      <c r="L84" s="11"/>
      <c r="M84" s="11"/>
      <c r="N84" s="11">
        <v>14.3</v>
      </c>
      <c r="O84" s="11"/>
      <c r="P84" s="11">
        <v>71</v>
      </c>
      <c r="Q84" s="11">
        <v>1.2</v>
      </c>
    </row>
    <row r="85" spans="1:17" ht="10.5" customHeight="1" x14ac:dyDescent="0.15">
      <c r="A85" s="13"/>
      <c r="B85" s="13"/>
      <c r="C85" s="14" t="s">
        <v>27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F84+F82+F80+F78+F76+F74</f>
        <v>425</v>
      </c>
      <c r="G86" s="2">
        <f>G84+G82+G80+G78+G76+G74</f>
        <v>29.029999999999998</v>
      </c>
      <c r="H86" s="2"/>
      <c r="I86" s="2">
        <f>J84+J82+J80+J78+J76+J74</f>
        <v>26.310000000000002</v>
      </c>
      <c r="J86" s="2"/>
      <c r="K86" s="2"/>
      <c r="L86" s="2"/>
      <c r="M86" s="3"/>
      <c r="N86" s="2">
        <f>N84+N82+N80+N78+N76+N74</f>
        <v>69.990000000000009</v>
      </c>
      <c r="O86" s="2"/>
      <c r="P86" s="8">
        <f>P84+P82+P80+P78+P76+P74</f>
        <v>612.5</v>
      </c>
      <c r="Q86" s="8">
        <f>Q84+Q82+Q80+Q78+Q76+Q74</f>
        <v>1.57</v>
      </c>
    </row>
    <row r="87" spans="1:17" ht="15" customHeight="1" x14ac:dyDescent="0.15">
      <c r="A87" s="18" t="s">
        <v>26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3" t="s">
        <v>14</v>
      </c>
      <c r="B88" s="13">
        <v>537</v>
      </c>
      <c r="C88" s="15" t="s">
        <v>25</v>
      </c>
      <c r="D88" s="15"/>
      <c r="E88" s="15"/>
      <c r="F88" s="13">
        <v>100</v>
      </c>
      <c r="G88" s="11">
        <v>0.5</v>
      </c>
      <c r="H88" s="11"/>
      <c r="I88" s="12"/>
      <c r="J88" s="11">
        <v>0.1</v>
      </c>
      <c r="K88" s="11"/>
      <c r="L88" s="11"/>
      <c r="M88" s="11"/>
      <c r="N88" s="11">
        <v>10.1</v>
      </c>
      <c r="O88" s="11"/>
      <c r="P88" s="11">
        <v>46</v>
      </c>
      <c r="Q88" s="11">
        <v>2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43" t="s">
        <v>1</v>
      </c>
      <c r="B90" s="42"/>
      <c r="C90" s="42"/>
      <c r="D90" s="42"/>
      <c r="E90" s="41"/>
      <c r="F90" s="9">
        <f>F88</f>
        <v>100</v>
      </c>
      <c r="G90" s="21">
        <f>G88</f>
        <v>0.5</v>
      </c>
      <c r="H90" s="20"/>
      <c r="I90" s="21">
        <f>J88</f>
        <v>0.1</v>
      </c>
      <c r="J90" s="40"/>
      <c r="K90" s="40"/>
      <c r="L90" s="20"/>
      <c r="M90" s="3"/>
      <c r="N90" s="21">
        <f>N88</f>
        <v>10.1</v>
      </c>
      <c r="O90" s="20"/>
      <c r="P90" s="8">
        <f>P88</f>
        <v>46</v>
      </c>
      <c r="Q90" s="8">
        <f>Q88</f>
        <v>2</v>
      </c>
    </row>
    <row r="91" spans="1:17" ht="10.5" customHeight="1" x14ac:dyDescent="0.15">
      <c r="A91" s="39" t="s">
        <v>24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7"/>
    </row>
    <row r="92" spans="1:17" ht="12" customHeight="1" x14ac:dyDescent="0.15">
      <c r="A92" s="13">
        <v>2013</v>
      </c>
      <c r="B92" s="13">
        <v>1</v>
      </c>
      <c r="C92" s="15" t="s">
        <v>23</v>
      </c>
      <c r="D92" s="15"/>
      <c r="E92" s="15"/>
      <c r="F92" s="13">
        <v>60</v>
      </c>
      <c r="G92" s="11">
        <v>1.26</v>
      </c>
      <c r="H92" s="11"/>
      <c r="I92" s="12"/>
      <c r="J92" s="11">
        <v>6.06</v>
      </c>
      <c r="K92" s="11"/>
      <c r="L92" s="11"/>
      <c r="M92" s="11"/>
      <c r="N92" s="11">
        <v>5.58</v>
      </c>
      <c r="O92" s="11"/>
      <c r="P92" s="11">
        <v>81.599999999999994</v>
      </c>
      <c r="Q92" s="11">
        <v>15.36</v>
      </c>
    </row>
    <row r="93" spans="1:17" ht="10.5" customHeight="1" x14ac:dyDescent="0.15">
      <c r="A93" s="13"/>
      <c r="B93" s="13"/>
      <c r="C93" s="14" t="s">
        <v>22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14</v>
      </c>
      <c r="B94" s="13">
        <v>139</v>
      </c>
      <c r="C94" s="15" t="s">
        <v>21</v>
      </c>
      <c r="D94" s="15"/>
      <c r="E94" s="15"/>
      <c r="F94" s="13">
        <v>180</v>
      </c>
      <c r="G94" s="11">
        <v>1.5</v>
      </c>
      <c r="H94" s="11"/>
      <c r="I94" s="12"/>
      <c r="J94" s="11">
        <v>3.8</v>
      </c>
      <c r="K94" s="11"/>
      <c r="L94" s="11"/>
      <c r="M94" s="11"/>
      <c r="N94" s="11">
        <v>12</v>
      </c>
      <c r="O94" s="11"/>
      <c r="P94" s="11">
        <v>87</v>
      </c>
      <c r="Q94" s="11">
        <v>5.5</v>
      </c>
    </row>
    <row r="95" spans="1:17" ht="10.5" customHeight="1" x14ac:dyDescent="0.15">
      <c r="A95" s="13"/>
      <c r="B95" s="13"/>
      <c r="C95" s="19" t="s">
        <v>20</v>
      </c>
      <c r="D95" s="19"/>
      <c r="E95" s="19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411</v>
      </c>
      <c r="C96" s="15" t="s">
        <v>19</v>
      </c>
      <c r="D96" s="15"/>
      <c r="E96" s="15"/>
      <c r="F96" s="13">
        <v>180</v>
      </c>
      <c r="G96" s="11">
        <v>13.8</v>
      </c>
      <c r="H96" s="11"/>
      <c r="I96" s="12"/>
      <c r="J96" s="11">
        <v>13.67</v>
      </c>
      <c r="K96" s="11"/>
      <c r="L96" s="11"/>
      <c r="M96" s="11"/>
      <c r="N96" s="11">
        <v>32.6</v>
      </c>
      <c r="O96" s="11"/>
      <c r="P96" s="11">
        <v>308</v>
      </c>
      <c r="Q96" s="11">
        <v>1.1200000000000001</v>
      </c>
    </row>
    <row r="97" spans="1:17" ht="16.5" customHeight="1" x14ac:dyDescent="0.15">
      <c r="A97" s="13"/>
      <c r="B97" s="13"/>
      <c r="C97" s="14" t="s">
        <v>18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60</v>
      </c>
      <c r="G100" s="11" t="s">
        <v>59</v>
      </c>
      <c r="H100" s="11"/>
      <c r="I100" s="12"/>
      <c r="J100" s="11" t="s">
        <v>58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4</v>
      </c>
    </row>
    <row r="101" spans="1:17" ht="10.5" customHeight="1" x14ac:dyDescent="0.15">
      <c r="A101" s="13"/>
      <c r="B101" s="13"/>
      <c r="C101" s="14" t="s">
        <v>11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10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8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</f>
        <v>645</v>
      </c>
      <c r="G104" s="2">
        <f>G102+G100+G98+G96+G94+G92</f>
        <v>20.21</v>
      </c>
      <c r="H104" s="2"/>
      <c r="I104" s="2">
        <f>J102+J100+J98+J96+J94+J92</f>
        <v>23.93</v>
      </c>
      <c r="J104" s="2"/>
      <c r="K104" s="2"/>
      <c r="L104" s="2"/>
      <c r="M104" s="3"/>
      <c r="N104" s="2">
        <f>N102+N100+N98+N96+N94+N92</f>
        <v>93.13000000000001</v>
      </c>
      <c r="O104" s="2"/>
      <c r="P104" s="8">
        <f>P102+P100+P98+P96+P94+P92</f>
        <v>668.4</v>
      </c>
      <c r="Q104" s="8">
        <f>Q102+Q100+Q98+Q96+Q94+Q92</f>
        <v>22.48</v>
      </c>
    </row>
    <row r="105" spans="1:17" ht="15" customHeight="1" x14ac:dyDescent="0.15">
      <c r="A105" s="18" t="s">
        <v>7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 ht="12" customHeight="1" x14ac:dyDescent="0.15">
      <c r="A106" s="29">
        <v>2013</v>
      </c>
      <c r="B106" s="29" t="s">
        <v>6</v>
      </c>
      <c r="C106" s="31" t="s">
        <v>5</v>
      </c>
      <c r="D106" s="31"/>
      <c r="E106" s="31"/>
      <c r="F106" s="29">
        <v>200</v>
      </c>
      <c r="G106" s="27">
        <v>0.1</v>
      </c>
      <c r="H106" s="27"/>
      <c r="I106" s="28"/>
      <c r="J106" s="27"/>
      <c r="K106" s="27"/>
      <c r="L106" s="27"/>
      <c r="M106" s="27"/>
      <c r="N106" s="27">
        <v>15</v>
      </c>
      <c r="O106" s="27"/>
      <c r="P106" s="27">
        <v>60</v>
      </c>
      <c r="Q106" s="27" t="s">
        <v>4</v>
      </c>
    </row>
    <row r="107" spans="1:17" ht="10.5" customHeight="1" x14ac:dyDescent="0.15">
      <c r="A107" s="29"/>
      <c r="B107" s="29"/>
      <c r="C107" s="36" t="s">
        <v>3</v>
      </c>
      <c r="D107" s="36"/>
      <c r="E107" s="36"/>
      <c r="F107" s="2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3">
        <v>2013</v>
      </c>
      <c r="B108" s="13">
        <v>577</v>
      </c>
      <c r="C108" s="15" t="s">
        <v>2</v>
      </c>
      <c r="D108" s="15"/>
      <c r="E108" s="15"/>
      <c r="F108" s="13">
        <v>40</v>
      </c>
      <c r="G108" s="11">
        <v>3.32</v>
      </c>
      <c r="H108" s="11"/>
      <c r="I108" s="12"/>
      <c r="J108" s="11">
        <v>3.2</v>
      </c>
      <c r="K108" s="11"/>
      <c r="L108" s="11"/>
      <c r="M108" s="11"/>
      <c r="N108" s="11">
        <v>4.16</v>
      </c>
      <c r="O108" s="11"/>
      <c r="P108" s="11">
        <v>138.4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240</v>
      </c>
      <c r="G110" s="2">
        <f>G108+G106</f>
        <v>3.42</v>
      </c>
      <c r="H110" s="2"/>
      <c r="I110" s="2">
        <f>J108+J106</f>
        <v>3.2</v>
      </c>
      <c r="J110" s="2"/>
      <c r="K110" s="2"/>
      <c r="L110" s="2"/>
      <c r="M110" s="3"/>
      <c r="N110" s="2">
        <f>N108+N106</f>
        <v>19.16</v>
      </c>
      <c r="O110" s="2"/>
      <c r="P110" s="8">
        <f>P108+P106</f>
        <v>198.4</v>
      </c>
      <c r="Q110" s="8">
        <f>Q108+Q106</f>
        <v>0</v>
      </c>
    </row>
    <row r="111" spans="1:17" ht="13" x14ac:dyDescent="0.15">
      <c r="A111" s="35" t="s">
        <v>57</v>
      </c>
      <c r="B111" s="34"/>
      <c r="C111" s="33"/>
      <c r="D111" s="33"/>
      <c r="E111" s="32"/>
      <c r="F111" s="9">
        <f>F110+F104+F90+F86</f>
        <v>1410</v>
      </c>
      <c r="G111" s="2">
        <f>G110+G104+G90+G86</f>
        <v>53.16</v>
      </c>
      <c r="H111" s="2"/>
      <c r="I111" s="2">
        <f>I110+I104+I90+I86</f>
        <v>53.540000000000006</v>
      </c>
      <c r="J111" s="2"/>
      <c r="K111" s="2"/>
      <c r="L111" s="2"/>
      <c r="M111" s="3"/>
      <c r="N111" s="2">
        <f>N110+N104+N90+N86</f>
        <v>192.38</v>
      </c>
      <c r="O111" s="2"/>
      <c r="P111" s="8">
        <f>P110+P104+P90+P86</f>
        <v>1525.3</v>
      </c>
      <c r="Q111" s="8">
        <f>Q104+Q90+Q86</f>
        <v>26.05</v>
      </c>
    </row>
    <row r="113" spans="1:17" ht="23" x14ac:dyDescent="0.15">
      <c r="E113" s="26" t="s">
        <v>52</v>
      </c>
      <c r="F113" s="26"/>
      <c r="G113" s="26"/>
    </row>
    <row r="114" spans="1:17" ht="16" x14ac:dyDescent="0.15">
      <c r="D114" s="25">
        <v>45904</v>
      </c>
      <c r="E114" s="25"/>
      <c r="F114" s="25"/>
      <c r="G114" s="25"/>
      <c r="H114" s="25"/>
      <c r="I114" s="25"/>
      <c r="J114" s="25"/>
    </row>
    <row r="116" spans="1:17" ht="18" x14ac:dyDescent="0.15">
      <c r="B116" s="24" t="s">
        <v>56</v>
      </c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</row>
    <row r="118" spans="1:17" ht="12" x14ac:dyDescent="0.15">
      <c r="A118" s="23" t="s">
        <v>50</v>
      </c>
      <c r="B118" s="23" t="s">
        <v>49</v>
      </c>
      <c r="C118" s="23" t="s">
        <v>48</v>
      </c>
      <c r="D118" s="23"/>
      <c r="E118" s="23"/>
      <c r="F118" s="23" t="s">
        <v>47</v>
      </c>
      <c r="G118" s="23" t="s">
        <v>46</v>
      </c>
      <c r="H118" s="23"/>
      <c r="I118" s="23"/>
      <c r="J118" s="23"/>
      <c r="K118" s="23"/>
      <c r="L118" s="23"/>
      <c r="M118" s="23"/>
      <c r="N118" s="23"/>
      <c r="O118" s="23" t="s">
        <v>45</v>
      </c>
      <c r="P118" s="23"/>
      <c r="Q118" s="23" t="s">
        <v>44</v>
      </c>
    </row>
    <row r="119" spans="1:17" ht="12" x14ac:dyDescent="0.15">
      <c r="A119" s="23"/>
      <c r="B119" s="23"/>
      <c r="C119" s="23"/>
      <c r="D119" s="23"/>
      <c r="E119" s="23"/>
      <c r="F119" s="23"/>
      <c r="G119" s="23" t="s">
        <v>43</v>
      </c>
      <c r="H119" s="23"/>
      <c r="I119" s="23" t="s">
        <v>42</v>
      </c>
      <c r="J119" s="23"/>
      <c r="K119" s="23"/>
      <c r="L119" s="23"/>
      <c r="M119" s="23" t="s">
        <v>41</v>
      </c>
      <c r="N119" s="23"/>
      <c r="O119" s="23"/>
      <c r="P119" s="23"/>
      <c r="Q119" s="23"/>
    </row>
    <row r="120" spans="1:17" ht="14" x14ac:dyDescent="0.15">
      <c r="A120" s="18" t="s">
        <v>40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 ht="12" customHeight="1" x14ac:dyDescent="0.15">
      <c r="A121" s="13" t="s">
        <v>14</v>
      </c>
      <c r="B121" s="13">
        <v>325</v>
      </c>
      <c r="C121" s="15" t="s">
        <v>39</v>
      </c>
      <c r="D121" s="15"/>
      <c r="E121" s="15"/>
      <c r="F121" s="13">
        <v>120</v>
      </c>
      <c r="G121" s="11">
        <v>16.600000000000001</v>
      </c>
      <c r="H121" s="11"/>
      <c r="I121" s="12"/>
      <c r="J121" s="11">
        <v>15.8</v>
      </c>
      <c r="K121" s="11"/>
      <c r="L121" s="11"/>
      <c r="M121" s="11"/>
      <c r="N121" s="11">
        <v>25.4</v>
      </c>
      <c r="O121" s="11"/>
      <c r="P121" s="11">
        <v>310</v>
      </c>
      <c r="Q121" s="11">
        <v>0.24</v>
      </c>
    </row>
    <row r="122" spans="1:17" ht="10.5" customHeight="1" x14ac:dyDescent="0.15">
      <c r="A122" s="13"/>
      <c r="B122" s="13"/>
      <c r="C122" s="22" t="s">
        <v>38</v>
      </c>
      <c r="D122" s="22"/>
      <c r="E122" s="22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0.5" customHeight="1" x14ac:dyDescent="0.15">
      <c r="A123" s="13" t="s">
        <v>14</v>
      </c>
      <c r="B123" s="13">
        <v>516</v>
      </c>
      <c r="C123" s="15" t="s">
        <v>37</v>
      </c>
      <c r="D123" s="15"/>
      <c r="E123" s="15"/>
      <c r="F123" s="13">
        <v>40</v>
      </c>
      <c r="G123" s="11">
        <v>0.28000000000000003</v>
      </c>
      <c r="H123" s="11"/>
      <c r="I123" s="12"/>
      <c r="J123" s="11">
        <v>0</v>
      </c>
      <c r="K123" s="11"/>
      <c r="L123" s="11"/>
      <c r="M123" s="11"/>
      <c r="N123" s="11">
        <v>5.8</v>
      </c>
      <c r="O123" s="11"/>
      <c r="P123" s="11">
        <v>24.4</v>
      </c>
      <c r="Q123" s="11">
        <v>0</v>
      </c>
    </row>
    <row r="124" spans="1:17" ht="10.5" customHeight="1" x14ac:dyDescent="0.15">
      <c r="A124" s="13"/>
      <c r="B124" s="13"/>
      <c r="C124" s="22" t="s">
        <v>36</v>
      </c>
      <c r="D124" s="22"/>
      <c r="E124" s="22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35</v>
      </c>
      <c r="C125" s="15" t="s">
        <v>34</v>
      </c>
      <c r="D125" s="15"/>
      <c r="E125" s="15"/>
      <c r="F125" s="13">
        <v>20</v>
      </c>
      <c r="G125" s="11">
        <v>1.5</v>
      </c>
      <c r="H125" s="11"/>
      <c r="I125" s="12"/>
      <c r="J125" s="11">
        <v>0.5</v>
      </c>
      <c r="K125" s="11"/>
      <c r="L125" s="11"/>
      <c r="M125" s="11"/>
      <c r="N125" s="11">
        <v>10.3</v>
      </c>
      <c r="O125" s="11"/>
      <c r="P125" s="11">
        <v>52</v>
      </c>
      <c r="Q125" s="11" t="s">
        <v>4</v>
      </c>
    </row>
    <row r="126" spans="1:17" x14ac:dyDescent="0.15">
      <c r="A126" s="13"/>
      <c r="B126" s="13"/>
      <c r="C126" s="14" t="s">
        <v>33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 t="s">
        <v>14</v>
      </c>
      <c r="B127" s="13">
        <v>106</v>
      </c>
      <c r="C127" s="15" t="s">
        <v>32</v>
      </c>
      <c r="D127" s="15"/>
      <c r="E127" s="15"/>
      <c r="F127" s="13">
        <v>7</v>
      </c>
      <c r="G127" s="11">
        <v>1.79</v>
      </c>
      <c r="H127" s="11"/>
      <c r="I127" s="12"/>
      <c r="J127" s="11">
        <v>1.83</v>
      </c>
      <c r="K127" s="11"/>
      <c r="L127" s="11"/>
      <c r="M127" s="11"/>
      <c r="N127" s="11">
        <v>0</v>
      </c>
      <c r="O127" s="11"/>
      <c r="P127" s="11">
        <v>24</v>
      </c>
      <c r="Q127" s="11">
        <v>4.9000000000000002E-2</v>
      </c>
    </row>
    <row r="128" spans="1:17" ht="10.5" customHeight="1" x14ac:dyDescent="0.15">
      <c r="A128" s="13"/>
      <c r="B128" s="13"/>
      <c r="C128" s="14"/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14</v>
      </c>
      <c r="B129" s="13" t="s">
        <v>31</v>
      </c>
      <c r="C129" s="15" t="s">
        <v>30</v>
      </c>
      <c r="D129" s="15"/>
      <c r="E129" s="15"/>
      <c r="F129" s="13">
        <v>3</v>
      </c>
      <c r="G129" s="11">
        <v>0.02</v>
      </c>
      <c r="H129" s="11"/>
      <c r="I129" s="12"/>
      <c r="J129" s="11">
        <v>2.48</v>
      </c>
      <c r="K129" s="11"/>
      <c r="L129" s="11"/>
      <c r="M129" s="11"/>
      <c r="N129" s="11">
        <v>0.02</v>
      </c>
      <c r="O129" s="11"/>
      <c r="P129" s="11">
        <v>22.4</v>
      </c>
      <c r="Q129" s="11" t="s">
        <v>4</v>
      </c>
    </row>
    <row r="130" spans="1:17" x14ac:dyDescent="0.15">
      <c r="A130" s="13"/>
      <c r="B130" s="13"/>
      <c r="C130" s="14" t="s">
        <v>29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customHeight="1" x14ac:dyDescent="0.15">
      <c r="A131" s="13">
        <v>2013</v>
      </c>
      <c r="B131" s="13">
        <v>514</v>
      </c>
      <c r="C131" s="15" t="s">
        <v>28</v>
      </c>
      <c r="D131" s="15"/>
      <c r="E131" s="15"/>
      <c r="F131" s="13">
        <v>180</v>
      </c>
      <c r="G131" s="11">
        <v>2.9</v>
      </c>
      <c r="H131" s="11"/>
      <c r="I131" s="12"/>
      <c r="J131" s="11">
        <v>2.4</v>
      </c>
      <c r="K131" s="11"/>
      <c r="L131" s="11"/>
      <c r="M131" s="11"/>
      <c r="N131" s="11">
        <v>14.3</v>
      </c>
      <c r="O131" s="11"/>
      <c r="P131" s="11">
        <v>71</v>
      </c>
      <c r="Q131" s="11">
        <v>1.2</v>
      </c>
    </row>
    <row r="132" spans="1:17" ht="10.5" customHeight="1" x14ac:dyDescent="0.15">
      <c r="A132" s="13"/>
      <c r="B132" s="13"/>
      <c r="C132" s="14" t="s">
        <v>27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F131+F129+F127+F125+F123+F121</f>
        <v>370</v>
      </c>
      <c r="G133" s="2">
        <f>G131+G129+G127+G125+G123+G121</f>
        <v>23.090000000000003</v>
      </c>
      <c r="H133" s="2"/>
      <c r="I133" s="2">
        <f>J131+J129+J127+J125+J123+J121</f>
        <v>23.01</v>
      </c>
      <c r="J133" s="2"/>
      <c r="K133" s="2"/>
      <c r="L133" s="2"/>
      <c r="M133" s="3"/>
      <c r="N133" s="21">
        <f>N131+N129+N127+N125+N123+N121</f>
        <v>55.82</v>
      </c>
      <c r="O133" s="20"/>
      <c r="P133" s="8">
        <f>P131+P129+P127+P125+P123+P121</f>
        <v>503.8</v>
      </c>
      <c r="Q133" s="8">
        <f>Q131+Q129+Q127+Q125+Q123+Q121</f>
        <v>1.4889999999999999</v>
      </c>
    </row>
    <row r="134" spans="1:17" ht="14" x14ac:dyDescent="0.15">
      <c r="A134" s="18" t="s">
        <v>26</v>
      </c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 ht="12" customHeight="1" x14ac:dyDescent="0.15">
      <c r="A135" s="13" t="s">
        <v>14</v>
      </c>
      <c r="B135" s="13">
        <v>537</v>
      </c>
      <c r="C135" s="15" t="s">
        <v>25</v>
      </c>
      <c r="D135" s="15"/>
      <c r="E135" s="15"/>
      <c r="F135" s="13">
        <v>100</v>
      </c>
      <c r="G135" s="11">
        <v>0.5</v>
      </c>
      <c r="H135" s="11"/>
      <c r="I135" s="12"/>
      <c r="J135" s="11">
        <v>0.1</v>
      </c>
      <c r="K135" s="11"/>
      <c r="L135" s="11"/>
      <c r="M135" s="11"/>
      <c r="N135" s="11">
        <v>10.1</v>
      </c>
      <c r="O135" s="11"/>
      <c r="P135" s="11">
        <v>46</v>
      </c>
      <c r="Q135" s="11">
        <v>2</v>
      </c>
    </row>
    <row r="136" spans="1:17" ht="10.5" customHeight="1" x14ac:dyDescent="0.15">
      <c r="A136" s="13"/>
      <c r="B136" s="13"/>
      <c r="C136" s="14"/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3" x14ac:dyDescent="0.15">
      <c r="A137" s="10" t="s">
        <v>1</v>
      </c>
      <c r="B137" s="10"/>
      <c r="C137" s="10"/>
      <c r="D137" s="10"/>
      <c r="E137" s="10"/>
      <c r="F137" s="9">
        <f>F135</f>
        <v>100</v>
      </c>
      <c r="G137" s="2">
        <f>G135</f>
        <v>0.5</v>
      </c>
      <c r="H137" s="2"/>
      <c r="I137" s="2">
        <f>J135</f>
        <v>0.1</v>
      </c>
      <c r="J137" s="2"/>
      <c r="K137" s="2"/>
      <c r="L137" s="2"/>
      <c r="M137" s="3"/>
      <c r="N137" s="2">
        <f>N135</f>
        <v>10.1</v>
      </c>
      <c r="O137" s="2"/>
      <c r="P137" s="1">
        <f>P135</f>
        <v>46</v>
      </c>
      <c r="Q137" s="1">
        <f>Q135</f>
        <v>2</v>
      </c>
    </row>
    <row r="138" spans="1:17" ht="14" x14ac:dyDescent="0.15">
      <c r="A138" s="18" t="s">
        <v>24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 ht="12" customHeight="1" x14ac:dyDescent="0.15">
      <c r="A139" s="13">
        <v>2013</v>
      </c>
      <c r="B139" s="13">
        <v>1</v>
      </c>
      <c r="C139" s="15" t="s">
        <v>23</v>
      </c>
      <c r="D139" s="15"/>
      <c r="E139" s="15"/>
      <c r="F139" s="13">
        <v>60</v>
      </c>
      <c r="G139" s="11">
        <v>1.26</v>
      </c>
      <c r="H139" s="11"/>
      <c r="I139" s="12"/>
      <c r="J139" s="11">
        <v>6.06</v>
      </c>
      <c r="K139" s="11"/>
      <c r="L139" s="11"/>
      <c r="M139" s="11"/>
      <c r="N139" s="11">
        <v>5.58</v>
      </c>
      <c r="O139" s="11"/>
      <c r="P139" s="11">
        <v>81.599999999999994</v>
      </c>
      <c r="Q139" s="11">
        <v>15.36</v>
      </c>
    </row>
    <row r="140" spans="1:17" ht="10.5" customHeight="1" x14ac:dyDescent="0.15">
      <c r="A140" s="13"/>
      <c r="B140" s="13"/>
      <c r="C140" s="14" t="s">
        <v>22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2" customHeight="1" x14ac:dyDescent="0.15">
      <c r="A141" s="13" t="s">
        <v>14</v>
      </c>
      <c r="B141" s="13">
        <v>139</v>
      </c>
      <c r="C141" s="15" t="s">
        <v>21</v>
      </c>
      <c r="D141" s="15"/>
      <c r="E141" s="15"/>
      <c r="F141" s="13">
        <v>150</v>
      </c>
      <c r="G141" s="11">
        <v>1.23</v>
      </c>
      <c r="H141" s="11"/>
      <c r="I141" s="12"/>
      <c r="J141" s="11">
        <v>3.15</v>
      </c>
      <c r="K141" s="11"/>
      <c r="L141" s="11"/>
      <c r="M141" s="11"/>
      <c r="N141" s="11">
        <v>9.75</v>
      </c>
      <c r="O141" s="11"/>
      <c r="P141" s="11">
        <v>72.8</v>
      </c>
      <c r="Q141" s="11">
        <v>4.6100000000000003</v>
      </c>
    </row>
    <row r="142" spans="1:17" ht="18" customHeight="1" x14ac:dyDescent="0.15">
      <c r="A142" s="13"/>
      <c r="B142" s="13"/>
      <c r="C142" s="19" t="s">
        <v>20</v>
      </c>
      <c r="D142" s="19"/>
      <c r="E142" s="19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411</v>
      </c>
      <c r="C143" s="15" t="s">
        <v>19</v>
      </c>
      <c r="D143" s="15"/>
      <c r="E143" s="15"/>
      <c r="F143" s="13">
        <v>160</v>
      </c>
      <c r="G143" s="11">
        <v>12.14</v>
      </c>
      <c r="H143" s="11"/>
      <c r="I143" s="12"/>
      <c r="J143" s="11">
        <v>12</v>
      </c>
      <c r="K143" s="11"/>
      <c r="L143" s="11"/>
      <c r="M143" s="11"/>
      <c r="N143" s="11">
        <v>28.7</v>
      </c>
      <c r="O143" s="11"/>
      <c r="P143" s="11">
        <v>271</v>
      </c>
      <c r="Q143" s="11">
        <v>0.98</v>
      </c>
    </row>
    <row r="144" spans="1:17" ht="10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4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4</v>
      </c>
    </row>
    <row r="148" spans="1:17" x14ac:dyDescent="0.15">
      <c r="A148" s="13"/>
      <c r="B148" s="13"/>
      <c r="C148" s="14" t="s">
        <v>11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10</v>
      </c>
      <c r="D149" s="15"/>
      <c r="E149" s="15"/>
      <c r="F149" s="13" t="s">
        <v>9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8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</f>
        <v>550</v>
      </c>
      <c r="G151" s="2">
        <f>G149+G147+G145+G143+G141+G139</f>
        <v>17.170000000000002</v>
      </c>
      <c r="H151" s="2"/>
      <c r="I151" s="2">
        <f>J149+J147+J145+J143+J141+J139</f>
        <v>21.47</v>
      </c>
      <c r="J151" s="2"/>
      <c r="K151" s="2"/>
      <c r="L151" s="2"/>
      <c r="M151" s="3"/>
      <c r="N151" s="2">
        <f>N149+N147+N145+N143+N141+N139</f>
        <v>77.459999999999994</v>
      </c>
      <c r="O151" s="2"/>
      <c r="P151" s="8">
        <f>P149+P147+P145+P143+P141+P139</f>
        <v>571.6</v>
      </c>
      <c r="Q151" s="8">
        <f>Q149+Q147+Q145+Q143+Q141+Q139</f>
        <v>21.35</v>
      </c>
    </row>
    <row r="152" spans="1:17" ht="14" x14ac:dyDescent="0.15">
      <c r="A152" s="18" t="s">
        <v>7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17">
        <v>2013</v>
      </c>
      <c r="B153" s="13" t="s">
        <v>6</v>
      </c>
      <c r="C153" s="15" t="s">
        <v>5</v>
      </c>
      <c r="D153" s="15"/>
      <c r="E153" s="15"/>
      <c r="F153" s="13">
        <v>180</v>
      </c>
      <c r="G153" s="11">
        <v>0.09</v>
      </c>
      <c r="H153" s="11"/>
      <c r="I153" s="12"/>
      <c r="J153" s="11">
        <v>0</v>
      </c>
      <c r="K153" s="11"/>
      <c r="L153" s="11"/>
      <c r="M153" s="11"/>
      <c r="N153" s="11">
        <v>13.2</v>
      </c>
      <c r="O153" s="11"/>
      <c r="P153" s="11">
        <v>54</v>
      </c>
      <c r="Q153" s="11" t="s">
        <v>4</v>
      </c>
    </row>
    <row r="154" spans="1:17" ht="10.5" customHeight="1" x14ac:dyDescent="0.15">
      <c r="A154" s="16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577</v>
      </c>
      <c r="C155" s="15" t="s">
        <v>2</v>
      </c>
      <c r="D155" s="15"/>
      <c r="E155" s="15"/>
      <c r="F155" s="13">
        <v>40</v>
      </c>
      <c r="G155" s="11">
        <v>3.32</v>
      </c>
      <c r="H155" s="11"/>
      <c r="I155" s="12"/>
      <c r="J155" s="11">
        <v>3.2</v>
      </c>
      <c r="K155" s="11"/>
      <c r="L155" s="11"/>
      <c r="M155" s="11"/>
      <c r="N155" s="11">
        <v>4.16</v>
      </c>
      <c r="O155" s="11"/>
      <c r="P155" s="11">
        <v>138.4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220</v>
      </c>
      <c r="G157" s="2">
        <f>G155+G153</f>
        <v>3.4099999999999997</v>
      </c>
      <c r="H157" s="2"/>
      <c r="I157" s="2">
        <f>J155+J153</f>
        <v>3.2</v>
      </c>
      <c r="J157" s="2"/>
      <c r="K157" s="2"/>
      <c r="L157" s="2"/>
      <c r="M157" s="3"/>
      <c r="N157" s="2">
        <f>N155+N153</f>
        <v>17.36</v>
      </c>
      <c r="O157" s="2"/>
      <c r="P157" s="8">
        <f>P155+P153</f>
        <v>192.4</v>
      </c>
      <c r="Q157" s="8">
        <f>Q155+Q153</f>
        <v>0</v>
      </c>
    </row>
    <row r="158" spans="1:17" ht="14" x14ac:dyDescent="0.15">
      <c r="A158" s="18" t="s">
        <v>55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29" t="s">
        <v>14</v>
      </c>
      <c r="B159" s="29">
        <v>270</v>
      </c>
      <c r="C159" s="31" t="s">
        <v>54</v>
      </c>
      <c r="D159" s="31"/>
      <c r="E159" s="31"/>
      <c r="F159" s="29">
        <v>200</v>
      </c>
      <c r="G159" s="27">
        <v>7.4</v>
      </c>
      <c r="H159" s="27"/>
      <c r="I159" s="28"/>
      <c r="J159" s="27">
        <v>7.48</v>
      </c>
      <c r="K159" s="27"/>
      <c r="L159" s="27"/>
      <c r="M159" s="27"/>
      <c r="N159" s="27">
        <v>36.5</v>
      </c>
      <c r="O159" s="27"/>
      <c r="P159" s="27">
        <v>243</v>
      </c>
      <c r="Q159" s="27">
        <v>1.34</v>
      </c>
    </row>
    <row r="160" spans="1:17" ht="10.5" customHeight="1" x14ac:dyDescent="0.15">
      <c r="A160" s="29"/>
      <c r="B160" s="29"/>
      <c r="C160" s="30" t="s">
        <v>53</v>
      </c>
      <c r="D160" s="30"/>
      <c r="E160" s="30"/>
      <c r="F160" s="2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13" t="s">
        <v>14</v>
      </c>
      <c r="B161" s="13" t="s">
        <v>35</v>
      </c>
      <c r="C161" s="15" t="s">
        <v>34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4</v>
      </c>
    </row>
    <row r="162" spans="1:17" x14ac:dyDescent="0.15">
      <c r="A162" s="13"/>
      <c r="B162" s="13"/>
      <c r="C162" s="14" t="s">
        <v>33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7">
        <v>2013</v>
      </c>
      <c r="B163" s="13" t="s">
        <v>6</v>
      </c>
      <c r="C163" s="15" t="s">
        <v>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4</v>
      </c>
    </row>
    <row r="164" spans="1:17" ht="10.5" customHeight="1" x14ac:dyDescent="0.15">
      <c r="A164" s="16"/>
      <c r="B164" s="13"/>
      <c r="C164" s="14" t="s">
        <v>3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8.99</v>
      </c>
      <c r="H165" s="2"/>
      <c r="I165" s="2">
        <f>J163+J161+J159</f>
        <v>7.98</v>
      </c>
      <c r="J165" s="2"/>
      <c r="K165" s="2"/>
      <c r="L165" s="2"/>
      <c r="M165" s="3"/>
      <c r="N165" s="2">
        <f>N163+N161+N159</f>
        <v>60.3</v>
      </c>
      <c r="O165" s="2"/>
      <c r="P165" s="8">
        <f>P163+P161+P159</f>
        <v>349</v>
      </c>
      <c r="Q165" s="8">
        <f>Q163+Q161+Q159</f>
        <v>1.34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F165+F157+F151+F137+F133</f>
        <v>1640</v>
      </c>
      <c r="G166" s="2">
        <f>G165+G157+G151+G137+G133</f>
        <v>53.160000000000004</v>
      </c>
      <c r="H166" s="2"/>
      <c r="I166" s="2">
        <f>I165+I157+I151+I137+I133</f>
        <v>55.760000000000005</v>
      </c>
      <c r="J166" s="2"/>
      <c r="K166" s="2"/>
      <c r="L166" s="2"/>
      <c r="M166" s="3"/>
      <c r="N166" s="2">
        <f>N165+N157+N151+N137+N133</f>
        <v>221.04</v>
      </c>
      <c r="O166" s="2"/>
      <c r="P166" s="1">
        <f>P165+P157+P151+P137+P133</f>
        <v>1662.8</v>
      </c>
      <c r="Q166" s="1">
        <f>Q165+Q157+Q151+Q137+Q133</f>
        <v>26.179000000000002</v>
      </c>
    </row>
    <row r="168" spans="1:17" ht="23" x14ac:dyDescent="0.15">
      <c r="E168" s="26" t="s">
        <v>52</v>
      </c>
      <c r="F168" s="26"/>
      <c r="G168" s="26"/>
    </row>
    <row r="169" spans="1:17" ht="16" x14ac:dyDescent="0.15">
      <c r="D169" s="25">
        <v>45904</v>
      </c>
      <c r="E169" s="25"/>
      <c r="F169" s="25"/>
      <c r="G169" s="25"/>
      <c r="H169" s="25"/>
      <c r="I169" s="25"/>
      <c r="J169" s="25"/>
    </row>
    <row r="171" spans="1:17" ht="18" x14ac:dyDescent="0.15">
      <c r="B171" s="24" t="s">
        <v>51</v>
      </c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</row>
    <row r="173" spans="1:17" ht="12" x14ac:dyDescent="0.15">
      <c r="A173" s="23" t="s">
        <v>50</v>
      </c>
      <c r="B173" s="23" t="s">
        <v>49</v>
      </c>
      <c r="C173" s="23" t="s">
        <v>48</v>
      </c>
      <c r="D173" s="23"/>
      <c r="E173" s="23"/>
      <c r="F173" s="23" t="s">
        <v>47</v>
      </c>
      <c r="G173" s="23" t="s">
        <v>46</v>
      </c>
      <c r="H173" s="23"/>
      <c r="I173" s="23"/>
      <c r="J173" s="23"/>
      <c r="K173" s="23"/>
      <c r="L173" s="23"/>
      <c r="M173" s="23"/>
      <c r="N173" s="23"/>
      <c r="O173" s="23" t="s">
        <v>45</v>
      </c>
      <c r="P173" s="23"/>
      <c r="Q173" s="23" t="s">
        <v>44</v>
      </c>
    </row>
    <row r="174" spans="1:17" ht="12" x14ac:dyDescent="0.15">
      <c r="A174" s="23"/>
      <c r="B174" s="23"/>
      <c r="C174" s="23"/>
      <c r="D174" s="23"/>
      <c r="E174" s="23"/>
      <c r="F174" s="23"/>
      <c r="G174" s="23" t="s">
        <v>43</v>
      </c>
      <c r="H174" s="23"/>
      <c r="I174" s="23" t="s">
        <v>42</v>
      </c>
      <c r="J174" s="23"/>
      <c r="K174" s="23"/>
      <c r="L174" s="23"/>
      <c r="M174" s="23" t="s">
        <v>41</v>
      </c>
      <c r="N174" s="23"/>
      <c r="O174" s="23"/>
      <c r="P174" s="23"/>
      <c r="Q174" s="23"/>
    </row>
    <row r="175" spans="1:17" ht="14" x14ac:dyDescent="0.15">
      <c r="A175" s="18" t="s">
        <v>40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1:17" ht="12" customHeight="1" x14ac:dyDescent="0.15">
      <c r="A176" s="13" t="s">
        <v>14</v>
      </c>
      <c r="B176" s="13">
        <v>325</v>
      </c>
      <c r="C176" s="15" t="s">
        <v>39</v>
      </c>
      <c r="D176" s="15"/>
      <c r="E176" s="15"/>
      <c r="F176" s="13">
        <v>120</v>
      </c>
      <c r="G176" s="11">
        <v>16.600000000000001</v>
      </c>
      <c r="H176" s="11"/>
      <c r="I176" s="12"/>
      <c r="J176" s="11">
        <v>15.8</v>
      </c>
      <c r="K176" s="11"/>
      <c r="L176" s="11"/>
      <c r="M176" s="11"/>
      <c r="N176" s="11">
        <v>25.4</v>
      </c>
      <c r="O176" s="11"/>
      <c r="P176" s="11">
        <v>310</v>
      </c>
      <c r="Q176" s="11">
        <v>0.24</v>
      </c>
    </row>
    <row r="177" spans="1:17" ht="10.5" customHeight="1" x14ac:dyDescent="0.15">
      <c r="A177" s="13"/>
      <c r="B177" s="13"/>
      <c r="C177" s="22" t="s">
        <v>38</v>
      </c>
      <c r="D177" s="22"/>
      <c r="E177" s="22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>
        <v>516</v>
      </c>
      <c r="C178" s="15" t="s">
        <v>37</v>
      </c>
      <c r="D178" s="15"/>
      <c r="E178" s="15"/>
      <c r="F178" s="13">
        <v>40</v>
      </c>
      <c r="G178" s="11">
        <v>0.28000000000000003</v>
      </c>
      <c r="H178" s="11"/>
      <c r="I178" s="12"/>
      <c r="J178" s="11">
        <v>0</v>
      </c>
      <c r="K178" s="11"/>
      <c r="L178" s="11"/>
      <c r="M178" s="11"/>
      <c r="N178" s="11">
        <v>5.8</v>
      </c>
      <c r="O178" s="11"/>
      <c r="P178" s="11">
        <v>24.4</v>
      </c>
      <c r="Q178" s="11">
        <v>0</v>
      </c>
    </row>
    <row r="179" spans="1:17" ht="10.5" customHeight="1" x14ac:dyDescent="0.15">
      <c r="A179" s="13"/>
      <c r="B179" s="13"/>
      <c r="C179" s="22" t="s">
        <v>36</v>
      </c>
      <c r="D179" s="22"/>
      <c r="E179" s="22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14</v>
      </c>
      <c r="B180" s="13" t="s">
        <v>35</v>
      </c>
      <c r="C180" s="15" t="s">
        <v>34</v>
      </c>
      <c r="D180" s="15"/>
      <c r="E180" s="15"/>
      <c r="F180" s="13">
        <v>20</v>
      </c>
      <c r="G180" s="11">
        <v>1.5</v>
      </c>
      <c r="H180" s="11"/>
      <c r="I180" s="12"/>
      <c r="J180" s="11">
        <v>0.5</v>
      </c>
      <c r="K180" s="11"/>
      <c r="L180" s="11"/>
      <c r="M180" s="11"/>
      <c r="N180" s="11">
        <v>10.3</v>
      </c>
      <c r="O180" s="11"/>
      <c r="P180" s="11">
        <v>52</v>
      </c>
      <c r="Q180" s="11" t="s">
        <v>4</v>
      </c>
    </row>
    <row r="181" spans="1:17" ht="10.5" customHeight="1" x14ac:dyDescent="0.15">
      <c r="A181" s="13"/>
      <c r="B181" s="13"/>
      <c r="C181" s="14" t="s">
        <v>33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0.5" customHeight="1" x14ac:dyDescent="0.15">
      <c r="A182" s="13" t="s">
        <v>14</v>
      </c>
      <c r="B182" s="13">
        <v>106</v>
      </c>
      <c r="C182" s="15" t="s">
        <v>32</v>
      </c>
      <c r="D182" s="15"/>
      <c r="E182" s="15"/>
      <c r="F182" s="13">
        <v>7</v>
      </c>
      <c r="G182" s="11">
        <v>1.79</v>
      </c>
      <c r="H182" s="11"/>
      <c r="I182" s="12"/>
      <c r="J182" s="11">
        <v>1.83</v>
      </c>
      <c r="K182" s="11"/>
      <c r="L182" s="11"/>
      <c r="M182" s="11"/>
      <c r="N182" s="11">
        <v>0</v>
      </c>
      <c r="O182" s="11"/>
      <c r="P182" s="11">
        <v>24</v>
      </c>
      <c r="Q182" s="11">
        <v>4.9000000000000002E-2</v>
      </c>
    </row>
    <row r="183" spans="1:17" ht="10.5" customHeight="1" x14ac:dyDescent="0.15">
      <c r="A183" s="13"/>
      <c r="B183" s="13"/>
      <c r="C183" s="14"/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14</v>
      </c>
      <c r="B184" s="13" t="s">
        <v>31</v>
      </c>
      <c r="C184" s="15" t="s">
        <v>30</v>
      </c>
      <c r="D184" s="15"/>
      <c r="E184" s="15"/>
      <c r="F184" s="13">
        <v>3</v>
      </c>
      <c r="G184" s="11">
        <v>0.02</v>
      </c>
      <c r="H184" s="11"/>
      <c r="I184" s="12"/>
      <c r="J184" s="11">
        <v>2.48</v>
      </c>
      <c r="K184" s="11"/>
      <c r="L184" s="11"/>
      <c r="M184" s="11"/>
      <c r="N184" s="11">
        <v>0.02</v>
      </c>
      <c r="O184" s="11"/>
      <c r="P184" s="11">
        <v>22.4</v>
      </c>
      <c r="Q184" s="11" t="s">
        <v>4</v>
      </c>
    </row>
    <row r="185" spans="1:17" ht="10.5" customHeight="1" x14ac:dyDescent="0.15">
      <c r="A185" s="13"/>
      <c r="B185" s="13"/>
      <c r="C185" s="14" t="s">
        <v>29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>
        <v>2013</v>
      </c>
      <c r="B186" s="13">
        <v>514</v>
      </c>
      <c r="C186" s="15" t="s">
        <v>28</v>
      </c>
      <c r="D186" s="15"/>
      <c r="E186" s="15"/>
      <c r="F186" s="13">
        <v>180</v>
      </c>
      <c r="G186" s="11">
        <v>2.9</v>
      </c>
      <c r="H186" s="11"/>
      <c r="I186" s="12"/>
      <c r="J186" s="11">
        <v>2.4</v>
      </c>
      <c r="K186" s="11"/>
      <c r="L186" s="11"/>
      <c r="M186" s="11"/>
      <c r="N186" s="11">
        <v>14.3</v>
      </c>
      <c r="O186" s="11"/>
      <c r="P186" s="11">
        <v>71</v>
      </c>
      <c r="Q186" s="11">
        <v>1.2</v>
      </c>
    </row>
    <row r="187" spans="1:17" ht="10.5" customHeight="1" x14ac:dyDescent="0.15">
      <c r="A187" s="13"/>
      <c r="B187" s="13"/>
      <c r="C187" s="14" t="s">
        <v>27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F186+F184+F182+F180+F178+F176</f>
        <v>370</v>
      </c>
      <c r="G188" s="2">
        <f>G186+G184+G182+G180+G178+G176</f>
        <v>23.090000000000003</v>
      </c>
      <c r="H188" s="2"/>
      <c r="I188" s="2">
        <f>J186+J184+J182+J180+J178+J176</f>
        <v>23.01</v>
      </c>
      <c r="J188" s="2"/>
      <c r="K188" s="2"/>
      <c r="L188" s="2"/>
      <c r="M188" s="3"/>
      <c r="N188" s="21">
        <f>N186+N184+N182+N180+N178+N176</f>
        <v>55.82</v>
      </c>
      <c r="O188" s="20"/>
      <c r="P188" s="8">
        <f>P186+P184+P182+P180+P178+P176</f>
        <v>503.8</v>
      </c>
      <c r="Q188" s="8">
        <f>Q186+Q184+Q182+Q180+Q178+Q176</f>
        <v>1.4889999999999999</v>
      </c>
    </row>
    <row r="189" spans="1:17" ht="14" x14ac:dyDescent="0.15">
      <c r="A189" s="18" t="s">
        <v>26</v>
      </c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1:17" ht="12" customHeight="1" x14ac:dyDescent="0.15">
      <c r="A190" s="13" t="s">
        <v>14</v>
      </c>
      <c r="B190" s="13">
        <v>537</v>
      </c>
      <c r="C190" s="15" t="s">
        <v>25</v>
      </c>
      <c r="D190" s="15"/>
      <c r="E190" s="15"/>
      <c r="F190" s="13">
        <v>100</v>
      </c>
      <c r="G190" s="11">
        <v>0.5</v>
      </c>
      <c r="H190" s="11"/>
      <c r="I190" s="12"/>
      <c r="J190" s="11">
        <v>0.1</v>
      </c>
      <c r="K190" s="11"/>
      <c r="L190" s="11"/>
      <c r="M190" s="11"/>
      <c r="N190" s="11">
        <v>10.1</v>
      </c>
      <c r="O190" s="11"/>
      <c r="P190" s="11">
        <v>46</v>
      </c>
      <c r="Q190" s="11">
        <v>2</v>
      </c>
    </row>
    <row r="191" spans="1:17" ht="10.5" customHeight="1" x14ac:dyDescent="0.15">
      <c r="A191" s="13"/>
      <c r="B191" s="13"/>
      <c r="C191" s="14"/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</f>
        <v>100</v>
      </c>
      <c r="G192" s="2">
        <f>G190</f>
        <v>0.5</v>
      </c>
      <c r="H192" s="2"/>
      <c r="I192" s="2">
        <f>J190</f>
        <v>0.1</v>
      </c>
      <c r="J192" s="2"/>
      <c r="K192" s="2"/>
      <c r="L192" s="2"/>
      <c r="M192" s="3"/>
      <c r="N192" s="2">
        <f>N190</f>
        <v>10.1</v>
      </c>
      <c r="O192" s="2"/>
      <c r="P192" s="1">
        <f>P190</f>
        <v>46</v>
      </c>
      <c r="Q192" s="1">
        <f>Q190</f>
        <v>2</v>
      </c>
    </row>
    <row r="193" spans="1:17" ht="14" x14ac:dyDescent="0.15">
      <c r="A193" s="18" t="s">
        <v>24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13">
        <v>2013</v>
      </c>
      <c r="B194" s="13">
        <v>1</v>
      </c>
      <c r="C194" s="15" t="s">
        <v>23</v>
      </c>
      <c r="D194" s="15"/>
      <c r="E194" s="15"/>
      <c r="F194" s="13">
        <v>60</v>
      </c>
      <c r="G194" s="11">
        <v>1.26</v>
      </c>
      <c r="H194" s="11"/>
      <c r="I194" s="12"/>
      <c r="J194" s="11">
        <v>6.06</v>
      </c>
      <c r="K194" s="11"/>
      <c r="L194" s="11"/>
      <c r="M194" s="11"/>
      <c r="N194" s="11">
        <v>5.58</v>
      </c>
      <c r="O194" s="11"/>
      <c r="P194" s="11">
        <v>81.599999999999994</v>
      </c>
      <c r="Q194" s="11">
        <v>15.36</v>
      </c>
    </row>
    <row r="195" spans="1:17" ht="10.5" customHeight="1" x14ac:dyDescent="0.15">
      <c r="A195" s="13"/>
      <c r="B195" s="13"/>
      <c r="C195" s="14" t="s">
        <v>22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 t="s">
        <v>14</v>
      </c>
      <c r="B196" s="13">
        <v>139</v>
      </c>
      <c r="C196" s="15" t="s">
        <v>21</v>
      </c>
      <c r="D196" s="15"/>
      <c r="E196" s="15"/>
      <c r="F196" s="13">
        <v>150</v>
      </c>
      <c r="G196" s="11">
        <v>1.23</v>
      </c>
      <c r="H196" s="11"/>
      <c r="I196" s="12"/>
      <c r="J196" s="11">
        <v>3.15</v>
      </c>
      <c r="K196" s="11"/>
      <c r="L196" s="11"/>
      <c r="M196" s="11"/>
      <c r="N196" s="11">
        <v>9.75</v>
      </c>
      <c r="O196" s="11"/>
      <c r="P196" s="11">
        <v>72.8</v>
      </c>
      <c r="Q196" s="11">
        <v>4.6100000000000003</v>
      </c>
    </row>
    <row r="197" spans="1:17" ht="10.5" customHeight="1" x14ac:dyDescent="0.15">
      <c r="A197" s="13"/>
      <c r="B197" s="13"/>
      <c r="C197" s="19" t="s">
        <v>20</v>
      </c>
      <c r="D197" s="19"/>
      <c r="E197" s="19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411</v>
      </c>
      <c r="C198" s="15" t="s">
        <v>19</v>
      </c>
      <c r="D198" s="15"/>
      <c r="E198" s="15"/>
      <c r="F198" s="13">
        <v>160</v>
      </c>
      <c r="G198" s="11">
        <v>12.14</v>
      </c>
      <c r="H198" s="11"/>
      <c r="I198" s="12"/>
      <c r="J198" s="11">
        <v>12</v>
      </c>
      <c r="K198" s="11"/>
      <c r="L198" s="11"/>
      <c r="M198" s="11"/>
      <c r="N198" s="11">
        <v>28.7</v>
      </c>
      <c r="O198" s="11"/>
      <c r="P198" s="11">
        <v>271</v>
      </c>
      <c r="Q198" s="11">
        <v>0.98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4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4</v>
      </c>
    </row>
    <row r="203" spans="1:17" ht="10.5" customHeight="1" x14ac:dyDescent="0.15">
      <c r="A203" s="13"/>
      <c r="B203" s="13"/>
      <c r="C203" s="14" t="s">
        <v>11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10</v>
      </c>
      <c r="D204" s="15"/>
      <c r="E204" s="15"/>
      <c r="F204" s="13" t="s">
        <v>9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8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</f>
        <v>550</v>
      </c>
      <c r="G206" s="2">
        <f>G204+G202+G200+G198+G196+G194</f>
        <v>17.170000000000002</v>
      </c>
      <c r="H206" s="2"/>
      <c r="I206" s="2">
        <f>J204+J202+J200+J198+J196+J194</f>
        <v>21.47</v>
      </c>
      <c r="J206" s="2"/>
      <c r="K206" s="2"/>
      <c r="L206" s="2"/>
      <c r="M206" s="3"/>
      <c r="N206" s="2">
        <f>N204+N202+N200+N198+N196+N194</f>
        <v>77.459999999999994</v>
      </c>
      <c r="O206" s="2"/>
      <c r="P206" s="8">
        <f>P204+P202+P200+P198+P196+P194</f>
        <v>571.6</v>
      </c>
      <c r="Q206" s="8">
        <f>Q204+Q202+Q200+Q198+Q196+Q194</f>
        <v>21.35</v>
      </c>
    </row>
    <row r="207" spans="1:17" ht="14" x14ac:dyDescent="0.15">
      <c r="A207" s="18" t="s">
        <v>7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1:17" ht="12" customHeight="1" x14ac:dyDescent="0.15">
      <c r="A208" s="17">
        <v>2013</v>
      </c>
      <c r="B208" s="13" t="s">
        <v>6</v>
      </c>
      <c r="C208" s="15" t="s">
        <v>5</v>
      </c>
      <c r="D208" s="15"/>
      <c r="E208" s="15"/>
      <c r="F208" s="13">
        <v>180</v>
      </c>
      <c r="G208" s="11">
        <v>0.09</v>
      </c>
      <c r="H208" s="11"/>
      <c r="I208" s="12"/>
      <c r="J208" s="11">
        <v>0</v>
      </c>
      <c r="K208" s="11"/>
      <c r="L208" s="11"/>
      <c r="M208" s="11"/>
      <c r="N208" s="11">
        <v>13.2</v>
      </c>
      <c r="O208" s="11"/>
      <c r="P208" s="11">
        <v>54</v>
      </c>
      <c r="Q208" s="11" t="s">
        <v>4</v>
      </c>
    </row>
    <row r="209" spans="1:17" ht="10.5" customHeight="1" x14ac:dyDescent="0.15">
      <c r="A209" s="16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577</v>
      </c>
      <c r="C210" s="15" t="s">
        <v>2</v>
      </c>
      <c r="D210" s="15"/>
      <c r="E210" s="15"/>
      <c r="F210" s="13">
        <v>40</v>
      </c>
      <c r="G210" s="11">
        <v>3.32</v>
      </c>
      <c r="H210" s="11"/>
      <c r="I210" s="12"/>
      <c r="J210" s="11">
        <v>3.2</v>
      </c>
      <c r="K210" s="11"/>
      <c r="L210" s="11"/>
      <c r="M210" s="11"/>
      <c r="N210" s="11">
        <v>4.16</v>
      </c>
      <c r="O210" s="11"/>
      <c r="P210" s="11">
        <v>138.4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220</v>
      </c>
      <c r="G212" s="2">
        <f>G210+G208</f>
        <v>3.4099999999999997</v>
      </c>
      <c r="H212" s="2"/>
      <c r="I212" s="2">
        <f>J210+J208</f>
        <v>3.2</v>
      </c>
      <c r="J212" s="2"/>
      <c r="K212" s="2"/>
      <c r="L212" s="2"/>
      <c r="M212" s="3"/>
      <c r="N212" s="2">
        <f>N210+N208</f>
        <v>17.36</v>
      </c>
      <c r="O212" s="2"/>
      <c r="P212" s="8">
        <f>P210+P208</f>
        <v>192.4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F212+F206+F192+F188</f>
        <v>1240</v>
      </c>
      <c r="G213" s="2">
        <f>G212+G206+G192+G188</f>
        <v>44.17</v>
      </c>
      <c r="H213" s="2"/>
      <c r="I213" s="2">
        <f>I206+I192+I188</f>
        <v>44.58</v>
      </c>
      <c r="J213" s="2"/>
      <c r="K213" s="2"/>
      <c r="L213" s="2"/>
      <c r="M213" s="3"/>
      <c r="N213" s="2">
        <f>N206+N192+N188</f>
        <v>143.38</v>
      </c>
      <c r="O213" s="2"/>
      <c r="P213" s="1">
        <f>P206+P192+P188</f>
        <v>1121.4000000000001</v>
      </c>
      <c r="Q213" s="1">
        <f>Q212+Q206+Q192+Q188</f>
        <v>24.839000000000002</v>
      </c>
    </row>
  </sheetData>
  <mergeCells count="894">
    <mergeCell ref="A36:A37"/>
    <mergeCell ref="B36:B37"/>
    <mergeCell ref="C36:E36"/>
    <mergeCell ref="F36:F37"/>
    <mergeCell ref="G36:H37"/>
    <mergeCell ref="I36:I37"/>
    <mergeCell ref="J123:M124"/>
    <mergeCell ref="N123:O124"/>
    <mergeCell ref="P123:P124"/>
    <mergeCell ref="Q123:Q124"/>
    <mergeCell ref="C124:E124"/>
    <mergeCell ref="Q36:Q37"/>
    <mergeCell ref="C37:E37"/>
    <mergeCell ref="J36:M37"/>
    <mergeCell ref="N36:O37"/>
    <mergeCell ref="P36:P37"/>
    <mergeCell ref="A123:A124"/>
    <mergeCell ref="B123:B124"/>
    <mergeCell ref="C123:E123"/>
    <mergeCell ref="F123:F124"/>
    <mergeCell ref="G123:H124"/>
    <mergeCell ref="I123:I124"/>
    <mergeCell ref="I76:I77"/>
    <mergeCell ref="J76:M77"/>
    <mergeCell ref="N76:O77"/>
    <mergeCell ref="P76:P77"/>
    <mergeCell ref="Q76:Q77"/>
    <mergeCell ref="C77:E77"/>
    <mergeCell ref="J178:M179"/>
    <mergeCell ref="N178:O179"/>
    <mergeCell ref="P178:P179"/>
    <mergeCell ref="Q178:Q179"/>
    <mergeCell ref="C179:E179"/>
    <mergeCell ref="A76:A77"/>
    <mergeCell ref="B76:B77"/>
    <mergeCell ref="C76:E76"/>
    <mergeCell ref="F76:F77"/>
    <mergeCell ref="G76:H77"/>
    <mergeCell ref="A178:A179"/>
    <mergeCell ref="B178:B179"/>
    <mergeCell ref="C178:E178"/>
    <mergeCell ref="F178:F179"/>
    <mergeCell ref="G178:H179"/>
    <mergeCell ref="I178:I179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20:A21"/>
    <mergeCell ref="B20:B21"/>
    <mergeCell ref="N20:O21"/>
    <mergeCell ref="P20:P21"/>
    <mergeCell ref="Q20:Q21"/>
    <mergeCell ref="C21:E21"/>
    <mergeCell ref="A22:A23"/>
    <mergeCell ref="B22:B23"/>
    <mergeCell ref="C22:E22"/>
    <mergeCell ref="F22:F23"/>
    <mergeCell ref="G22:H23"/>
    <mergeCell ref="I18:I19"/>
    <mergeCell ref="C20:E20"/>
    <mergeCell ref="F20:F21"/>
    <mergeCell ref="G20:H21"/>
    <mergeCell ref="I20:I21"/>
    <mergeCell ref="J20:M21"/>
    <mergeCell ref="J22:M23"/>
    <mergeCell ref="N22:O23"/>
    <mergeCell ref="P22:P23"/>
    <mergeCell ref="Q22:Q23"/>
    <mergeCell ref="C23:E23"/>
    <mergeCell ref="J18:M19"/>
    <mergeCell ref="N18:O19"/>
    <mergeCell ref="P18:P19"/>
    <mergeCell ref="Q18:Q19"/>
    <mergeCell ref="C19:E19"/>
    <mergeCell ref="B24:B25"/>
    <mergeCell ref="C24:E24"/>
    <mergeCell ref="F24:F25"/>
    <mergeCell ref="G24:H25"/>
    <mergeCell ref="I24:I25"/>
    <mergeCell ref="I22:I23"/>
    <mergeCell ref="J24:M25"/>
    <mergeCell ref="N24:O25"/>
    <mergeCell ref="P24:P25"/>
    <mergeCell ref="Q24:Q25"/>
    <mergeCell ref="C25:E25"/>
    <mergeCell ref="A26:E26"/>
    <mergeCell ref="G26:H26"/>
    <mergeCell ref="I26:L26"/>
    <mergeCell ref="N26:O26"/>
    <mergeCell ref="A24:A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32:Q33"/>
    <mergeCell ref="C33:E33"/>
    <mergeCell ref="Q28:Q29"/>
    <mergeCell ref="C29:E29"/>
    <mergeCell ref="A30:E30"/>
    <mergeCell ref="G30:H30"/>
    <mergeCell ref="I30:L30"/>
    <mergeCell ref="N30:O30"/>
    <mergeCell ref="A31:Q31"/>
    <mergeCell ref="A32:A33"/>
    <mergeCell ref="B32:B33"/>
    <mergeCell ref="C32:E32"/>
    <mergeCell ref="F32:F33"/>
    <mergeCell ref="G32:H33"/>
    <mergeCell ref="I32:I33"/>
    <mergeCell ref="J32:M33"/>
    <mergeCell ref="N32:O33"/>
    <mergeCell ref="P32:P33"/>
    <mergeCell ref="F34:F35"/>
    <mergeCell ref="G34:H35"/>
    <mergeCell ref="I34:I35"/>
    <mergeCell ref="J34:M35"/>
    <mergeCell ref="N34:O35"/>
    <mergeCell ref="P34:P35"/>
    <mergeCell ref="A38:A39"/>
    <mergeCell ref="B38:B39"/>
    <mergeCell ref="C38:E38"/>
    <mergeCell ref="F38:F39"/>
    <mergeCell ref="G38:H39"/>
    <mergeCell ref="Q34:Q35"/>
    <mergeCell ref="C35:E35"/>
    <mergeCell ref="A34:A35"/>
    <mergeCell ref="B34:B35"/>
    <mergeCell ref="C34:E34"/>
    <mergeCell ref="I38:I39"/>
    <mergeCell ref="J38:M39"/>
    <mergeCell ref="N38:O39"/>
    <mergeCell ref="P38:P39"/>
    <mergeCell ref="Q38:Q39"/>
    <mergeCell ref="C39:E39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G50:H50"/>
    <mergeCell ref="I50:L50"/>
    <mergeCell ref="N50:O50"/>
    <mergeCell ref="A48:A49"/>
    <mergeCell ref="B48:B49"/>
    <mergeCell ref="C48:E48"/>
    <mergeCell ref="F48:F49"/>
    <mergeCell ref="G48:H49"/>
    <mergeCell ref="I48:I49"/>
    <mergeCell ref="N52:O53"/>
    <mergeCell ref="P52:P53"/>
    <mergeCell ref="Q52:Q53"/>
    <mergeCell ref="C53:E53"/>
    <mergeCell ref="J48:M49"/>
    <mergeCell ref="N48:O49"/>
    <mergeCell ref="P48:P49"/>
    <mergeCell ref="Q48:Q49"/>
    <mergeCell ref="C49:E49"/>
    <mergeCell ref="A50:E50"/>
    <mergeCell ref="N54:O55"/>
    <mergeCell ref="P54:P55"/>
    <mergeCell ref="A51:Q51"/>
    <mergeCell ref="A52:A53"/>
    <mergeCell ref="B52:B53"/>
    <mergeCell ref="C52:E52"/>
    <mergeCell ref="F52:F53"/>
    <mergeCell ref="G52:H53"/>
    <mergeCell ref="I52:I53"/>
    <mergeCell ref="J52:M53"/>
    <mergeCell ref="P56:P57"/>
    <mergeCell ref="Q56:Q57"/>
    <mergeCell ref="C57:E57"/>
    <mergeCell ref="A54:A55"/>
    <mergeCell ref="B54:B55"/>
    <mergeCell ref="C54:E54"/>
    <mergeCell ref="F54:F55"/>
    <mergeCell ref="G54:H55"/>
    <mergeCell ref="I54:I55"/>
    <mergeCell ref="J54:M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N56:O57"/>
    <mergeCell ref="I58:L58"/>
    <mergeCell ref="N58:O58"/>
    <mergeCell ref="L63:R63"/>
    <mergeCell ref="L64:R64"/>
    <mergeCell ref="L65:R65"/>
    <mergeCell ref="E66:G66"/>
    <mergeCell ref="C74:E74"/>
    <mergeCell ref="F74:F75"/>
    <mergeCell ref="G74:H75"/>
    <mergeCell ref="A71:A72"/>
    <mergeCell ref="A58:E58"/>
    <mergeCell ref="G58:H58"/>
    <mergeCell ref="D67:J67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B69:P69"/>
    <mergeCell ref="B59:E59"/>
    <mergeCell ref="G59:H59"/>
    <mergeCell ref="I59:L59"/>
    <mergeCell ref="N59:O59"/>
    <mergeCell ref="L61:R61"/>
    <mergeCell ref="L62:R62"/>
    <mergeCell ref="I82:I83"/>
    <mergeCell ref="J82:M83"/>
    <mergeCell ref="N82:O83"/>
    <mergeCell ref="P82:P83"/>
    <mergeCell ref="A80:A81"/>
    <mergeCell ref="B80:B81"/>
    <mergeCell ref="A82:A83"/>
    <mergeCell ref="B82:B83"/>
    <mergeCell ref="C82:E82"/>
    <mergeCell ref="F82:F83"/>
    <mergeCell ref="G82:H83"/>
    <mergeCell ref="A78:A79"/>
    <mergeCell ref="B78:B79"/>
    <mergeCell ref="C78:E78"/>
    <mergeCell ref="F78:F79"/>
    <mergeCell ref="G78:H79"/>
    <mergeCell ref="Q80:Q81"/>
    <mergeCell ref="C81:E81"/>
    <mergeCell ref="B71:B72"/>
    <mergeCell ref="C71:E72"/>
    <mergeCell ref="F71:F72"/>
    <mergeCell ref="G71:N71"/>
    <mergeCell ref="O71:P72"/>
    <mergeCell ref="I74:I75"/>
    <mergeCell ref="J74:M75"/>
    <mergeCell ref="N74:O75"/>
    <mergeCell ref="J84:M85"/>
    <mergeCell ref="N84:O85"/>
    <mergeCell ref="P84:P85"/>
    <mergeCell ref="Q84:Q85"/>
    <mergeCell ref="C85:E85"/>
    <mergeCell ref="C80:E80"/>
    <mergeCell ref="F80:F81"/>
    <mergeCell ref="G80:H81"/>
    <mergeCell ref="I80:I81"/>
    <mergeCell ref="J80:M81"/>
    <mergeCell ref="Q82:Q83"/>
    <mergeCell ref="C83:E83"/>
    <mergeCell ref="J78:M79"/>
    <mergeCell ref="N78:O79"/>
    <mergeCell ref="P78:P79"/>
    <mergeCell ref="Q78:Q79"/>
    <mergeCell ref="C79:E79"/>
    <mergeCell ref="I78:I79"/>
    <mergeCell ref="N80:O81"/>
    <mergeCell ref="P80:P81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N92:O93"/>
    <mergeCell ref="P92:P93"/>
    <mergeCell ref="Q92:Q93"/>
    <mergeCell ref="C93:E93"/>
    <mergeCell ref="Q88:Q89"/>
    <mergeCell ref="C89:E89"/>
    <mergeCell ref="A90:E90"/>
    <mergeCell ref="G90:H90"/>
    <mergeCell ref="I90:L90"/>
    <mergeCell ref="N90:O90"/>
    <mergeCell ref="N94:O95"/>
    <mergeCell ref="P94:P95"/>
    <mergeCell ref="A91:Q91"/>
    <mergeCell ref="A92:A93"/>
    <mergeCell ref="B92:B93"/>
    <mergeCell ref="C92:E92"/>
    <mergeCell ref="F92:F93"/>
    <mergeCell ref="G92:H93"/>
    <mergeCell ref="I92:I93"/>
    <mergeCell ref="J92:M93"/>
    <mergeCell ref="N96:O97"/>
    <mergeCell ref="P96:P97"/>
    <mergeCell ref="Q96:Q97"/>
    <mergeCell ref="A94:A95"/>
    <mergeCell ref="B94:B95"/>
    <mergeCell ref="C94:E94"/>
    <mergeCell ref="F94:F95"/>
    <mergeCell ref="G94:H95"/>
    <mergeCell ref="I94:I95"/>
    <mergeCell ref="J94:M95"/>
    <mergeCell ref="Q94:Q95"/>
    <mergeCell ref="C95:E95"/>
    <mergeCell ref="C97:E97"/>
    <mergeCell ref="A96:A97"/>
    <mergeCell ref="B96:B97"/>
    <mergeCell ref="C96:E96"/>
    <mergeCell ref="F96:F97"/>
    <mergeCell ref="G96:H97"/>
    <mergeCell ref="I96:I97"/>
    <mergeCell ref="J96:M97"/>
    <mergeCell ref="C99:E99"/>
    <mergeCell ref="A98:A99"/>
    <mergeCell ref="B98:B99"/>
    <mergeCell ref="C98:E98"/>
    <mergeCell ref="F98:F99"/>
    <mergeCell ref="G98:H99"/>
    <mergeCell ref="G100:H101"/>
    <mergeCell ref="I98:I99"/>
    <mergeCell ref="J98:M99"/>
    <mergeCell ref="N98:O99"/>
    <mergeCell ref="P98:P99"/>
    <mergeCell ref="Q98:Q99"/>
    <mergeCell ref="I100:I101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A106:A107"/>
    <mergeCell ref="B106:B107"/>
    <mergeCell ref="C106:E106"/>
    <mergeCell ref="F106:F107"/>
    <mergeCell ref="G106:H107"/>
    <mergeCell ref="I102:I103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B108:B109"/>
    <mergeCell ref="C108:E108"/>
    <mergeCell ref="F108:F109"/>
    <mergeCell ref="G108:H109"/>
    <mergeCell ref="I108:I109"/>
    <mergeCell ref="I106:I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I121:I122"/>
    <mergeCell ref="J121:M122"/>
    <mergeCell ref="N121:O122"/>
    <mergeCell ref="P121:P122"/>
    <mergeCell ref="Q121:Q122"/>
    <mergeCell ref="C122:E122"/>
    <mergeCell ref="A125:A126"/>
    <mergeCell ref="B125:B126"/>
    <mergeCell ref="C125:E125"/>
    <mergeCell ref="F125:F126"/>
    <mergeCell ref="G125:H126"/>
    <mergeCell ref="A127:A128"/>
    <mergeCell ref="B127:B128"/>
    <mergeCell ref="N127:O128"/>
    <mergeCell ref="P127:P128"/>
    <mergeCell ref="Q127:Q128"/>
    <mergeCell ref="C128:E128"/>
    <mergeCell ref="A129:A130"/>
    <mergeCell ref="B129:B130"/>
    <mergeCell ref="C129:E129"/>
    <mergeCell ref="F129:F130"/>
    <mergeCell ref="G129:H130"/>
    <mergeCell ref="I125:I126"/>
    <mergeCell ref="C127:E127"/>
    <mergeCell ref="F127:F128"/>
    <mergeCell ref="G127:H128"/>
    <mergeCell ref="I127:I128"/>
    <mergeCell ref="J127:M128"/>
    <mergeCell ref="J129:M130"/>
    <mergeCell ref="N129:O130"/>
    <mergeCell ref="P129:P130"/>
    <mergeCell ref="Q129:Q130"/>
    <mergeCell ref="C130:E130"/>
    <mergeCell ref="J125:M126"/>
    <mergeCell ref="N125:O126"/>
    <mergeCell ref="P125:P126"/>
    <mergeCell ref="Q125:Q126"/>
    <mergeCell ref="C126:E126"/>
    <mergeCell ref="B131:B132"/>
    <mergeCell ref="C131:E131"/>
    <mergeCell ref="F131:F132"/>
    <mergeCell ref="G131:H132"/>
    <mergeCell ref="I131:I132"/>
    <mergeCell ref="I129:I130"/>
    <mergeCell ref="J131:M132"/>
    <mergeCell ref="N131:O132"/>
    <mergeCell ref="P131:P132"/>
    <mergeCell ref="Q131:Q132"/>
    <mergeCell ref="C132:E132"/>
    <mergeCell ref="A133:E133"/>
    <mergeCell ref="G133:H133"/>
    <mergeCell ref="I133:L133"/>
    <mergeCell ref="N133:O133"/>
    <mergeCell ref="A131:A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P139:P140"/>
    <mergeCell ref="Q139:Q140"/>
    <mergeCell ref="C140:E140"/>
    <mergeCell ref="Q135:Q136"/>
    <mergeCell ref="C136:E136"/>
    <mergeCell ref="A137:E137"/>
    <mergeCell ref="G137:H137"/>
    <mergeCell ref="I137:L137"/>
    <mergeCell ref="N137:O137"/>
    <mergeCell ref="P141:P142"/>
    <mergeCell ref="A138:Q138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43:P144"/>
    <mergeCell ref="Q143:Q144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C143:E143"/>
    <mergeCell ref="F143:F144"/>
    <mergeCell ref="G143:H144"/>
    <mergeCell ref="I143:I144"/>
    <mergeCell ref="J143:M144"/>
    <mergeCell ref="N143:O144"/>
    <mergeCell ref="A145:A146"/>
    <mergeCell ref="B145:B146"/>
    <mergeCell ref="C145:E145"/>
    <mergeCell ref="F145:F146"/>
    <mergeCell ref="G145:H146"/>
    <mergeCell ref="Q141:Q142"/>
    <mergeCell ref="C142:E142"/>
    <mergeCell ref="C144:E144"/>
    <mergeCell ref="A143:A144"/>
    <mergeCell ref="B143:B144"/>
    <mergeCell ref="I145:I146"/>
    <mergeCell ref="J145:M146"/>
    <mergeCell ref="N145:O146"/>
    <mergeCell ref="P145:P146"/>
    <mergeCell ref="Q145:Q146"/>
    <mergeCell ref="C146:E146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A157:E157"/>
    <mergeCell ref="N161:O162"/>
    <mergeCell ref="P161:P162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I161:I162"/>
    <mergeCell ref="J161:M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O173:P174"/>
    <mergeCell ref="A166:E166"/>
    <mergeCell ref="G166:H166"/>
    <mergeCell ref="I166:L166"/>
    <mergeCell ref="N166:O166"/>
    <mergeCell ref="E168:G168"/>
    <mergeCell ref="D169:J169"/>
    <mergeCell ref="A165:E165"/>
    <mergeCell ref="G165:H165"/>
    <mergeCell ref="I165:L165"/>
    <mergeCell ref="N165:O165"/>
    <mergeCell ref="B171:P171"/>
    <mergeCell ref="A173:A174"/>
    <mergeCell ref="B173:B174"/>
    <mergeCell ref="C173:E174"/>
    <mergeCell ref="F173:F174"/>
    <mergeCell ref="G173:N173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A180:A181"/>
    <mergeCell ref="B180:B181"/>
    <mergeCell ref="C180:E180"/>
    <mergeCell ref="F180:F181"/>
    <mergeCell ref="G180:H181"/>
    <mergeCell ref="A182:A183"/>
    <mergeCell ref="B182:B183"/>
    <mergeCell ref="N182:O183"/>
    <mergeCell ref="P182:P183"/>
    <mergeCell ref="Q182:Q183"/>
    <mergeCell ref="C183:E183"/>
    <mergeCell ref="A184:A185"/>
    <mergeCell ref="B184:B185"/>
    <mergeCell ref="C184:E184"/>
    <mergeCell ref="F184:F185"/>
    <mergeCell ref="G184:H185"/>
    <mergeCell ref="I180:I181"/>
    <mergeCell ref="C182:E182"/>
    <mergeCell ref="F182:F183"/>
    <mergeCell ref="G182:H183"/>
    <mergeCell ref="I182:I183"/>
    <mergeCell ref="J182:M183"/>
    <mergeCell ref="J184:M185"/>
    <mergeCell ref="N184:O185"/>
    <mergeCell ref="P184:P185"/>
    <mergeCell ref="Q184:Q185"/>
    <mergeCell ref="C185:E185"/>
    <mergeCell ref="J180:M181"/>
    <mergeCell ref="N180:O181"/>
    <mergeCell ref="P180:P181"/>
    <mergeCell ref="Q180:Q181"/>
    <mergeCell ref="C181:E181"/>
    <mergeCell ref="B186:B187"/>
    <mergeCell ref="C186:E186"/>
    <mergeCell ref="F186:F187"/>
    <mergeCell ref="G186:H187"/>
    <mergeCell ref="I186:I187"/>
    <mergeCell ref="I184:I185"/>
    <mergeCell ref="J186:M187"/>
    <mergeCell ref="N186:O187"/>
    <mergeCell ref="P186:P187"/>
    <mergeCell ref="Q186:Q187"/>
    <mergeCell ref="C187:E187"/>
    <mergeCell ref="A188:E188"/>
    <mergeCell ref="G188:H188"/>
    <mergeCell ref="I188:L188"/>
    <mergeCell ref="N188:O188"/>
    <mergeCell ref="A186:A187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P194:P195"/>
    <mergeCell ref="Q194:Q195"/>
    <mergeCell ref="C195:E195"/>
    <mergeCell ref="Q190:Q191"/>
    <mergeCell ref="C191:E191"/>
    <mergeCell ref="A192:E192"/>
    <mergeCell ref="G192:H192"/>
    <mergeCell ref="I192:L192"/>
    <mergeCell ref="N192:O192"/>
    <mergeCell ref="P196:P197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8:P199"/>
    <mergeCell ref="Q198:Q199"/>
    <mergeCell ref="A196:A197"/>
    <mergeCell ref="B196:B197"/>
    <mergeCell ref="C196:E196"/>
    <mergeCell ref="F196:F197"/>
    <mergeCell ref="G196:H197"/>
    <mergeCell ref="I196:I197"/>
    <mergeCell ref="J196:M197"/>
    <mergeCell ref="N196:O197"/>
    <mergeCell ref="C198:E198"/>
    <mergeCell ref="F198:F199"/>
    <mergeCell ref="G198:H199"/>
    <mergeCell ref="I198:I199"/>
    <mergeCell ref="J198:M199"/>
    <mergeCell ref="N198:O199"/>
    <mergeCell ref="A200:A201"/>
    <mergeCell ref="B200:B201"/>
    <mergeCell ref="C200:E200"/>
    <mergeCell ref="F200:F201"/>
    <mergeCell ref="G200:H201"/>
    <mergeCell ref="Q196:Q197"/>
    <mergeCell ref="C197:E197"/>
    <mergeCell ref="C199:E199"/>
    <mergeCell ref="A198:A199"/>
    <mergeCell ref="B198:B199"/>
    <mergeCell ref="I200:I201"/>
    <mergeCell ref="J200:M201"/>
    <mergeCell ref="N200:O201"/>
    <mergeCell ref="P200:P201"/>
    <mergeCell ref="Q200:Q201"/>
    <mergeCell ref="C201:E201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J202:M203"/>
    <mergeCell ref="N202:O203"/>
    <mergeCell ref="P202:P203"/>
    <mergeCell ref="Q202:Q203"/>
    <mergeCell ref="C203:E203"/>
    <mergeCell ref="I202:I203"/>
    <mergeCell ref="I204:I205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Q208:Q209"/>
    <mergeCell ref="C209:E209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P16:P17"/>
    <mergeCell ref="A213:E213"/>
    <mergeCell ref="G213:H213"/>
    <mergeCell ref="I213:L213"/>
    <mergeCell ref="N213:O213"/>
    <mergeCell ref="J210:M211"/>
    <mergeCell ref="N210:O211"/>
    <mergeCell ref="P210:P211"/>
    <mergeCell ref="G210:H211"/>
    <mergeCell ref="I210:I211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2026-06-16T09:21:01Z</dcterms:created>
  <dcterms:modified xsi:type="dcterms:W3CDTF">2026-06-16T09:21:06Z</dcterms:modified>
</cp:coreProperties>
</file>