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B168712-26DE-7949-8B2C-C338ADE2CBB6}" xr6:coauthVersionLast="47" xr6:coauthVersionMax="47" xr10:uidLastSave="{00000000-0000-0000-0000-000000000000}"/>
  <bookViews>
    <workbookView xWindow="680" yWindow="1100" windowWidth="27840" windowHeight="16240" xr2:uid="{92AB3D29-6FA4-D44E-BA83-32441F8DA897}"/>
  </bookViews>
  <sheets>
    <sheet name="18.06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G225" i="1" s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</calcChain>
</file>

<file path=xl/sharedStrings.xml><?xml version="1.0" encoding="utf-8"?>
<sst xmlns="http://schemas.openxmlformats.org/spreadsheetml/2006/main" count="346" uniqueCount="77">
  <si>
    <t>Всего :</t>
  </si>
  <si>
    <t>Итого</t>
  </si>
  <si>
    <t>(бато, повидло)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</si>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</sst>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D1B12594-4018-F44D-A0A5-2FB984A58E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8;&#1070;&#1053;&#1068;%20&#1057;%2016-20.xlsx" TargetMode="External"/><Relationship Id="rId1" Type="http://schemas.openxmlformats.org/officeDocument/2006/relationships/externalLinkPath" Target="&#1084;&#1077;&#1085;&#1102;%20&#1076;&#1083;&#1103;%20&#1089;&#1072;&#1080;&#774;&#1090;&#1072;%20&#1048;&#1070;&#1053;&#1068;%20&#1057;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.06"/>
      <sheetName val="20.06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EB30-FF9F-2446-8C24-99454CDAB23C}">
  <dimension ref="A1:R225"/>
  <sheetViews>
    <sheetView tabSelected="1" topLeftCell="A206" workbookViewId="0">
      <selection activeCell="C217" sqref="C217:E21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75</v>
      </c>
      <c r="M1" s="71"/>
      <c r="N1" s="71"/>
      <c r="O1" s="71"/>
      <c r="P1" s="71"/>
      <c r="Q1" s="71"/>
      <c r="R1" s="7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54" t="s">
        <v>57</v>
      </c>
      <c r="F6" s="54"/>
      <c r="G6" s="54"/>
    </row>
    <row r="7" spans="1:18" ht="14" customHeight="1" x14ac:dyDescent="0.15">
      <c r="D7" s="53">
        <v>45826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2" t="s">
        <v>76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8" ht="7.25" customHeight="1" x14ac:dyDescent="0.15"/>
    <row r="11" spans="1:18" ht="25.5" customHeight="1" x14ac:dyDescent="0.15">
      <c r="A11" s="51" t="s">
        <v>55</v>
      </c>
      <c r="B11" s="51" t="s">
        <v>54</v>
      </c>
      <c r="C11" s="51" t="s">
        <v>53</v>
      </c>
      <c r="D11" s="51"/>
      <c r="E11" s="51"/>
      <c r="F11" s="51" t="s">
        <v>52</v>
      </c>
      <c r="G11" s="51" t="s">
        <v>51</v>
      </c>
      <c r="H11" s="51"/>
      <c r="I11" s="51"/>
      <c r="J11" s="51"/>
      <c r="K11" s="51"/>
      <c r="L11" s="51"/>
      <c r="M11" s="51"/>
      <c r="N11" s="51"/>
      <c r="O11" s="51" t="s">
        <v>50</v>
      </c>
      <c r="P11" s="51"/>
      <c r="Q11" s="51" t="s">
        <v>49</v>
      </c>
    </row>
    <row r="12" spans="1:18" ht="25.5" customHeight="1" x14ac:dyDescent="0.15">
      <c r="A12" s="51"/>
      <c r="B12" s="51"/>
      <c r="C12" s="51"/>
      <c r="D12" s="51"/>
      <c r="E12" s="51"/>
      <c r="F12" s="51"/>
      <c r="G12" s="51" t="s">
        <v>48</v>
      </c>
      <c r="H12" s="51"/>
      <c r="I12" s="51" t="s">
        <v>47</v>
      </c>
      <c r="J12" s="51"/>
      <c r="K12" s="51"/>
      <c r="L12" s="51"/>
      <c r="M12" s="51" t="s">
        <v>46</v>
      </c>
      <c r="N12" s="51"/>
      <c r="O12" s="51"/>
      <c r="P12" s="51"/>
      <c r="Q12" s="51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6" t="s">
        <v>14</v>
      </c>
      <c r="B14" s="36">
        <v>270</v>
      </c>
      <c r="C14" s="39" t="s">
        <v>44</v>
      </c>
      <c r="D14" s="38"/>
      <c r="E14" s="37"/>
      <c r="F14" s="36">
        <v>190</v>
      </c>
      <c r="G14" s="34">
        <v>7.03</v>
      </c>
      <c r="H14" s="33"/>
      <c r="I14" s="43"/>
      <c r="J14" s="34">
        <v>7.1</v>
      </c>
      <c r="K14" s="35"/>
      <c r="L14" s="35"/>
      <c r="M14" s="33"/>
      <c r="N14" s="34">
        <v>34.700000000000003</v>
      </c>
      <c r="O14" s="33"/>
      <c r="P14" s="32">
        <v>230</v>
      </c>
      <c r="Q14" s="32">
        <v>1.27</v>
      </c>
    </row>
    <row r="15" spans="1:18" ht="9.75" customHeight="1" x14ac:dyDescent="0.15">
      <c r="A15" s="29"/>
      <c r="B15" s="29"/>
      <c r="C15" s="70" t="s">
        <v>43</v>
      </c>
      <c r="D15" s="50"/>
      <c r="E15" s="69"/>
      <c r="F15" s="29"/>
      <c r="G15" s="26"/>
      <c r="H15" s="25"/>
      <c r="I15" s="28"/>
      <c r="J15" s="26"/>
      <c r="K15" s="27"/>
      <c r="L15" s="27"/>
      <c r="M15" s="25"/>
      <c r="N15" s="26"/>
      <c r="O15" s="25"/>
      <c r="P15" s="24"/>
      <c r="Q15" s="24"/>
    </row>
    <row r="16" spans="1:18" ht="13.25" customHeight="1" x14ac:dyDescent="0.15">
      <c r="A16" s="13" t="s">
        <v>14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5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5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8" t="s">
        <v>36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7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6" t="s">
        <v>14</v>
      </c>
      <c r="B24" s="36">
        <v>538</v>
      </c>
      <c r="C24" s="46" t="s">
        <v>33</v>
      </c>
      <c r="D24" s="45"/>
      <c r="E24" s="44"/>
      <c r="F24" s="36">
        <v>100</v>
      </c>
      <c r="G24" s="34">
        <v>0.35</v>
      </c>
      <c r="H24" s="33"/>
      <c r="I24" s="43"/>
      <c r="J24" s="34">
        <v>0.15</v>
      </c>
      <c r="K24" s="35"/>
      <c r="L24" s="35"/>
      <c r="M24" s="33"/>
      <c r="N24" s="34">
        <v>11.4</v>
      </c>
      <c r="O24" s="33"/>
      <c r="P24" s="68">
        <v>48.3</v>
      </c>
      <c r="Q24" s="68">
        <v>35</v>
      </c>
    </row>
    <row r="25" spans="1:17" ht="9.75" customHeight="1" x14ac:dyDescent="0.15">
      <c r="A25" s="29"/>
      <c r="B25" s="29"/>
      <c r="C25" s="31" t="s">
        <v>32</v>
      </c>
      <c r="D25" s="14"/>
      <c r="E25" s="30"/>
      <c r="F25" s="29"/>
      <c r="G25" s="26"/>
      <c r="H25" s="25"/>
      <c r="I25" s="67"/>
      <c r="J25" s="26"/>
      <c r="K25" s="27"/>
      <c r="L25" s="27"/>
      <c r="M25" s="25"/>
      <c r="N25" s="26"/>
      <c r="O25" s="25"/>
      <c r="P25" s="66"/>
      <c r="Q25" s="66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8" t="s">
        <v>30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7" t="s">
        <v>29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14</v>
      </c>
      <c r="B30" s="13">
        <v>133</v>
      </c>
      <c r="C30" s="18" t="s">
        <v>28</v>
      </c>
      <c r="D30" s="15"/>
      <c r="E30" s="15"/>
      <c r="F30" s="13" t="s">
        <v>69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40" t="s">
        <v>27</v>
      </c>
      <c r="D31" s="40"/>
      <c r="E31" s="40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14</v>
      </c>
      <c r="B32" s="13" t="s">
        <v>26</v>
      </c>
      <c r="C32" s="15" t="s">
        <v>25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24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21">
        <v>2013</v>
      </c>
      <c r="B34" s="21">
        <v>341</v>
      </c>
      <c r="C34" s="23" t="s">
        <v>21</v>
      </c>
      <c r="D34" s="23"/>
      <c r="E34" s="23"/>
      <c r="F34" s="21">
        <v>60</v>
      </c>
      <c r="G34" s="19">
        <v>9.6</v>
      </c>
      <c r="H34" s="19"/>
      <c r="I34" s="20"/>
      <c r="J34" s="19">
        <v>2.89</v>
      </c>
      <c r="K34" s="19"/>
      <c r="L34" s="19"/>
      <c r="M34" s="19"/>
      <c r="N34" s="19">
        <v>1.57</v>
      </c>
      <c r="O34" s="19"/>
      <c r="P34" s="19">
        <v>71</v>
      </c>
      <c r="Q34" s="19">
        <v>0.2</v>
      </c>
    </row>
    <row r="35" spans="1:17" ht="18" customHeight="1" x14ac:dyDescent="0.15">
      <c r="A35" s="21"/>
      <c r="B35" s="21"/>
      <c r="C35" s="22" t="s">
        <v>20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18" customHeight="1" x14ac:dyDescent="0.15">
      <c r="A36" s="13">
        <v>2013</v>
      </c>
      <c r="B36" s="13">
        <v>444</v>
      </c>
      <c r="C36" s="18" t="s">
        <v>19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7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8" t="s">
        <v>23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7" t="s">
        <v>22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17</v>
      </c>
      <c r="C40" s="15" t="s">
        <v>16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15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14</v>
      </c>
      <c r="B42" s="13" t="s">
        <v>13</v>
      </c>
      <c r="C42" s="15" t="s">
        <v>12</v>
      </c>
      <c r="D42" s="15"/>
      <c r="E42" s="15"/>
      <c r="F42" s="13" t="s">
        <v>68</v>
      </c>
      <c r="G42" s="11" t="s">
        <v>67</v>
      </c>
      <c r="H42" s="11"/>
      <c r="I42" s="12"/>
      <c r="J42" s="11" t="s">
        <v>60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5</v>
      </c>
    </row>
    <row r="43" spans="1:17" ht="9.75" customHeight="1" x14ac:dyDescent="0.15">
      <c r="A43" s="13"/>
      <c r="B43" s="13"/>
      <c r="C43" s="14" t="s">
        <v>11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10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8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7</v>
      </c>
      <c r="C48" s="15" t="s">
        <v>6</v>
      </c>
      <c r="D48" s="15"/>
      <c r="E48" s="15"/>
      <c r="F48" s="13">
        <v>200</v>
      </c>
      <c r="G48" s="11" t="s">
        <v>60</v>
      </c>
      <c r="H48" s="11"/>
      <c r="I48" s="12"/>
      <c r="J48" s="11"/>
      <c r="K48" s="11"/>
      <c r="L48" s="11"/>
      <c r="M48" s="11"/>
      <c r="N48" s="11" t="s">
        <v>59</v>
      </c>
      <c r="O48" s="11"/>
      <c r="P48" s="11" t="s">
        <v>58</v>
      </c>
      <c r="Q48" s="11" t="s">
        <v>5</v>
      </c>
    </row>
    <row r="49" spans="1:17" ht="9.75" customHeight="1" x14ac:dyDescent="0.15">
      <c r="A49" s="13"/>
      <c r="B49" s="13"/>
      <c r="C49" s="14" t="s">
        <v>4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101</v>
      </c>
      <c r="C50" s="15" t="s">
        <v>3</v>
      </c>
      <c r="D50" s="15"/>
      <c r="E50" s="15"/>
      <c r="F50" s="13">
        <v>50</v>
      </c>
      <c r="G50" s="11">
        <v>1.68</v>
      </c>
      <c r="H50" s="11"/>
      <c r="I50" s="12"/>
      <c r="J50" s="11">
        <v>1.82</v>
      </c>
      <c r="K50" s="11"/>
      <c r="L50" s="11"/>
      <c r="M50" s="11"/>
      <c r="N50" s="11">
        <v>32.58</v>
      </c>
      <c r="O50" s="11"/>
      <c r="P50" s="11">
        <v>153.6</v>
      </c>
      <c r="Q50" s="11">
        <v>0.2</v>
      </c>
    </row>
    <row r="51" spans="1:17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250</v>
      </c>
      <c r="G52" s="49">
        <f>G50+G48</f>
        <v>1.88</v>
      </c>
      <c r="H52" s="48"/>
      <c r="I52" s="49">
        <f>J50+J48</f>
        <v>1.82</v>
      </c>
      <c r="J52" s="59"/>
      <c r="K52" s="59"/>
      <c r="L52" s="48"/>
      <c r="M52" s="3"/>
      <c r="N52" s="49">
        <f>N50+N48</f>
        <v>42.78</v>
      </c>
      <c r="O52" s="48"/>
      <c r="P52" s="8">
        <f>P50+P48</f>
        <v>195.6</v>
      </c>
      <c r="Q52" s="8">
        <f>Q50+Q48</f>
        <v>0.2</v>
      </c>
    </row>
    <row r="53" spans="1:17" ht="14" customHeight="1" x14ac:dyDescent="0.15">
      <c r="A53" s="16" t="s">
        <v>64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8" t="s">
        <v>63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7" t="s">
        <v>62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14</v>
      </c>
      <c r="B56" s="13">
        <v>121</v>
      </c>
      <c r="C56" s="15" t="s">
        <v>61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14</v>
      </c>
      <c r="B58" s="13" t="s">
        <v>42</v>
      </c>
      <c r="C58" s="15" t="s">
        <v>41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5</v>
      </c>
    </row>
    <row r="59" spans="1:17" ht="9.75" customHeight="1" x14ac:dyDescent="0.15">
      <c r="A59" s="13"/>
      <c r="B59" s="13"/>
      <c r="C59" s="14" t="s">
        <v>40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7</v>
      </c>
      <c r="C60" s="15" t="s">
        <v>6</v>
      </c>
      <c r="D60" s="15"/>
      <c r="E60" s="15"/>
      <c r="F60" s="13">
        <v>200</v>
      </c>
      <c r="G60" s="11" t="s">
        <v>60</v>
      </c>
      <c r="H60" s="11"/>
      <c r="I60" s="12"/>
      <c r="J60" s="11"/>
      <c r="K60" s="11"/>
      <c r="L60" s="11"/>
      <c r="M60" s="11"/>
      <c r="N60" s="11" t="s">
        <v>59</v>
      </c>
      <c r="O60" s="11"/>
      <c r="P60" s="11" t="s">
        <v>58</v>
      </c>
      <c r="Q60" s="11" t="s">
        <v>5</v>
      </c>
    </row>
    <row r="61" spans="1:17" ht="9.75" customHeight="1" x14ac:dyDescent="0.15">
      <c r="A61" s="13"/>
      <c r="B61" s="13"/>
      <c r="C61" s="14" t="s">
        <v>4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'[1]20.06'!F56+F58+F56+F54</f>
        <v>400</v>
      </c>
      <c r="G62" s="2">
        <f>'[1]20.06'!G56+G58+G56+G54</f>
        <v>7.7600000000000007</v>
      </c>
      <c r="H62" s="2"/>
      <c r="I62" s="2">
        <f>'[1]20.06'!J56+J58+J56+J54</f>
        <v>4.96</v>
      </c>
      <c r="J62" s="2"/>
      <c r="K62" s="2"/>
      <c r="L62" s="2"/>
      <c r="M62" s="3"/>
      <c r="N62" s="2">
        <f>'[1]20.06'!N56+N58+N56+N54</f>
        <v>56.679999999999993</v>
      </c>
      <c r="O62" s="2"/>
      <c r="P62" s="8">
        <f>'[1]20.06'!P56+P58+P56+P54</f>
        <v>302.39999999999998</v>
      </c>
      <c r="Q62" s="8">
        <f>'[1]20.06'!Q56+Q58+Q56+Q54</f>
        <v>1.528</v>
      </c>
    </row>
    <row r="63" spans="1:17" ht="14" customHeight="1" x14ac:dyDescent="0.15">
      <c r="A63" s="58" t="s">
        <v>66</v>
      </c>
      <c r="B63" s="57"/>
      <c r="C63" s="56"/>
      <c r="D63" s="56"/>
      <c r="E63" s="55"/>
      <c r="F63" s="9">
        <f>F62+F52+F46+F26+F22</f>
        <v>1882</v>
      </c>
      <c r="G63" s="2">
        <f>G62+G52+G46+G26+G22</f>
        <v>40.520000000000003</v>
      </c>
      <c r="H63" s="2"/>
      <c r="I63" s="2">
        <f>I62+I52+I46+I26+I22</f>
        <v>43.230000000000004</v>
      </c>
      <c r="J63" s="2"/>
      <c r="K63" s="2"/>
      <c r="L63" s="2"/>
      <c r="M63" s="3"/>
      <c r="N63" s="2">
        <f>N52+N46+N26+N22</f>
        <v>201.92</v>
      </c>
      <c r="O63" s="2"/>
      <c r="P63" s="8">
        <f>P62+P52+P46+P26+P22</f>
        <v>1586.8999999999999</v>
      </c>
      <c r="Q63" s="8">
        <f>Q62+Q52+Q46+Q26+Q22</f>
        <v>60.637999999999998</v>
      </c>
    </row>
    <row r="65" spans="1:18" ht="12.75" customHeight="1" x14ac:dyDescent="0.15">
      <c r="L65" s="71" t="s">
        <v>75</v>
      </c>
      <c r="M65" s="71"/>
      <c r="N65" s="71"/>
      <c r="O65" s="71"/>
      <c r="P65" s="71"/>
      <c r="Q65" s="71"/>
      <c r="R65" s="71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74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73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72</v>
      </c>
      <c r="M69" s="12"/>
      <c r="N69" s="12"/>
      <c r="O69" s="12"/>
      <c r="P69" s="12"/>
      <c r="Q69" s="12"/>
      <c r="R69" s="12"/>
    </row>
    <row r="70" spans="1:18" ht="23" x14ac:dyDescent="0.15">
      <c r="E70" s="54" t="s">
        <v>57</v>
      </c>
      <c r="F70" s="54"/>
      <c r="G70" s="54"/>
    </row>
    <row r="71" spans="1:18" ht="16" x14ac:dyDescent="0.15">
      <c r="D71" s="53">
        <v>45826</v>
      </c>
      <c r="E71" s="53"/>
      <c r="F71" s="53"/>
      <c r="G71" s="53"/>
      <c r="H71" s="53"/>
      <c r="I71" s="53"/>
      <c r="J71" s="53"/>
    </row>
    <row r="73" spans="1:18" ht="18" x14ac:dyDescent="0.15">
      <c r="B73" s="52" t="s">
        <v>71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5" spans="1:18" ht="12" x14ac:dyDescent="0.15">
      <c r="A75" s="51" t="s">
        <v>55</v>
      </c>
      <c r="B75" s="51" t="s">
        <v>54</v>
      </c>
      <c r="C75" s="51" t="s">
        <v>53</v>
      </c>
      <c r="D75" s="51"/>
      <c r="E75" s="51"/>
      <c r="F75" s="51" t="s">
        <v>52</v>
      </c>
      <c r="G75" s="51" t="s">
        <v>51</v>
      </c>
      <c r="H75" s="51"/>
      <c r="I75" s="51"/>
      <c r="J75" s="51"/>
      <c r="K75" s="51"/>
      <c r="L75" s="51"/>
      <c r="M75" s="51"/>
      <c r="N75" s="51"/>
      <c r="O75" s="51" t="s">
        <v>50</v>
      </c>
      <c r="P75" s="51"/>
      <c r="Q75" s="51" t="s">
        <v>49</v>
      </c>
    </row>
    <row r="76" spans="1:18" ht="12" x14ac:dyDescent="0.15">
      <c r="A76" s="51"/>
      <c r="B76" s="51"/>
      <c r="C76" s="51"/>
      <c r="D76" s="51"/>
      <c r="E76" s="51"/>
      <c r="F76" s="51"/>
      <c r="G76" s="51" t="s">
        <v>48</v>
      </c>
      <c r="H76" s="51"/>
      <c r="I76" s="51" t="s">
        <v>47</v>
      </c>
      <c r="J76" s="51"/>
      <c r="K76" s="51"/>
      <c r="L76" s="51"/>
      <c r="M76" s="51" t="s">
        <v>46</v>
      </c>
      <c r="N76" s="51"/>
      <c r="O76" s="51"/>
      <c r="P76" s="51"/>
      <c r="Q76" s="51"/>
    </row>
    <row r="77" spans="1:18" ht="14" x14ac:dyDescent="0.15">
      <c r="A77" s="16" t="s">
        <v>45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6" t="s">
        <v>14</v>
      </c>
      <c r="B78" s="36">
        <v>270</v>
      </c>
      <c r="C78" s="39" t="s">
        <v>44</v>
      </c>
      <c r="D78" s="38"/>
      <c r="E78" s="37"/>
      <c r="F78" s="36">
        <v>190</v>
      </c>
      <c r="G78" s="34">
        <v>7.03</v>
      </c>
      <c r="H78" s="33"/>
      <c r="I78" s="43"/>
      <c r="J78" s="34">
        <v>7.1</v>
      </c>
      <c r="K78" s="35"/>
      <c r="L78" s="35"/>
      <c r="M78" s="33"/>
      <c r="N78" s="34">
        <v>34.700000000000003</v>
      </c>
      <c r="O78" s="33"/>
      <c r="P78" s="32">
        <v>230</v>
      </c>
      <c r="Q78" s="32">
        <v>1.27</v>
      </c>
    </row>
    <row r="79" spans="1:18" ht="14.25" customHeight="1" x14ac:dyDescent="0.15">
      <c r="A79" s="29"/>
      <c r="B79" s="29"/>
      <c r="C79" s="70" t="s">
        <v>43</v>
      </c>
      <c r="D79" s="50"/>
      <c r="E79" s="69"/>
      <c r="F79" s="29"/>
      <c r="G79" s="26"/>
      <c r="H79" s="25"/>
      <c r="I79" s="28"/>
      <c r="J79" s="26"/>
      <c r="K79" s="27"/>
      <c r="L79" s="27"/>
      <c r="M79" s="25"/>
      <c r="N79" s="26"/>
      <c r="O79" s="25"/>
      <c r="P79" s="24"/>
      <c r="Q79" s="24"/>
    </row>
    <row r="80" spans="1:18" ht="12" customHeight="1" x14ac:dyDescent="0.15">
      <c r="A80" s="13" t="s">
        <v>14</v>
      </c>
      <c r="B80" s="13" t="s">
        <v>42</v>
      </c>
      <c r="C80" s="15" t="s">
        <v>41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5</v>
      </c>
    </row>
    <row r="81" spans="1:17" ht="10.5" customHeight="1" x14ac:dyDescent="0.15">
      <c r="A81" s="13"/>
      <c r="B81" s="13"/>
      <c r="C81" s="14" t="s">
        <v>40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39</v>
      </c>
      <c r="C82" s="15" t="s">
        <v>38</v>
      </c>
      <c r="D82" s="15"/>
      <c r="E82" s="15"/>
      <c r="F82" s="13" t="s">
        <v>70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5</v>
      </c>
    </row>
    <row r="83" spans="1:17" ht="10.5" customHeight="1" x14ac:dyDescent="0.15">
      <c r="A83" s="13"/>
      <c r="B83" s="13"/>
      <c r="C83" s="14" t="s">
        <v>37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8" t="s">
        <v>36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7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34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6" t="s">
        <v>14</v>
      </c>
      <c r="B88" s="36">
        <v>538</v>
      </c>
      <c r="C88" s="46" t="s">
        <v>33</v>
      </c>
      <c r="D88" s="45"/>
      <c r="E88" s="44"/>
      <c r="F88" s="36">
        <v>120</v>
      </c>
      <c r="G88" s="34">
        <v>0.42</v>
      </c>
      <c r="H88" s="33"/>
      <c r="I88" s="43"/>
      <c r="J88" s="34">
        <v>0.18</v>
      </c>
      <c r="K88" s="35"/>
      <c r="L88" s="35"/>
      <c r="M88" s="33"/>
      <c r="N88" s="34">
        <v>13.7</v>
      </c>
      <c r="O88" s="33"/>
      <c r="P88" s="68">
        <v>58.2</v>
      </c>
      <c r="Q88" s="68">
        <v>42</v>
      </c>
    </row>
    <row r="89" spans="1:17" ht="10.5" customHeight="1" x14ac:dyDescent="0.15">
      <c r="A89" s="29"/>
      <c r="B89" s="29"/>
      <c r="C89" s="31" t="s">
        <v>32</v>
      </c>
      <c r="D89" s="14"/>
      <c r="E89" s="30"/>
      <c r="F89" s="29"/>
      <c r="G89" s="26"/>
      <c r="H89" s="25"/>
      <c r="I89" s="67"/>
      <c r="J89" s="26"/>
      <c r="K89" s="27"/>
      <c r="L89" s="27"/>
      <c r="M89" s="25"/>
      <c r="N89" s="26"/>
      <c r="O89" s="25"/>
      <c r="P89" s="66"/>
      <c r="Q89" s="66"/>
    </row>
    <row r="90" spans="1:17" ht="12" customHeight="1" x14ac:dyDescent="0.15">
      <c r="A90" s="65" t="s">
        <v>1</v>
      </c>
      <c r="B90" s="64"/>
      <c r="C90" s="64"/>
      <c r="D90" s="64"/>
      <c r="E90" s="63"/>
      <c r="F90" s="9">
        <f>F88</f>
        <v>120</v>
      </c>
      <c r="G90" s="49">
        <f>G88</f>
        <v>0.42</v>
      </c>
      <c r="H90" s="48"/>
      <c r="I90" s="49">
        <f>J88</f>
        <v>0.18</v>
      </c>
      <c r="J90" s="59"/>
      <c r="K90" s="59"/>
      <c r="L90" s="48"/>
      <c r="M90" s="3"/>
      <c r="N90" s="49">
        <f>N88</f>
        <v>13.7</v>
      </c>
      <c r="O90" s="48"/>
      <c r="P90" s="8">
        <f>P88</f>
        <v>58.2</v>
      </c>
      <c r="Q90" s="8">
        <f>Q88</f>
        <v>42</v>
      </c>
    </row>
    <row r="91" spans="1:17" ht="10.5" customHeight="1" x14ac:dyDescent="0.15">
      <c r="A91" s="62" t="s">
        <v>31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0"/>
    </row>
    <row r="92" spans="1:17" ht="12" customHeight="1" x14ac:dyDescent="0.15">
      <c r="A92" s="13">
        <v>2013</v>
      </c>
      <c r="B92" s="13">
        <v>4</v>
      </c>
      <c r="C92" s="18" t="s">
        <v>30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7" t="s">
        <v>29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133</v>
      </c>
      <c r="C94" s="18" t="s">
        <v>28</v>
      </c>
      <c r="D94" s="15"/>
      <c r="E94" s="15"/>
      <c r="F94" s="13" t="s">
        <v>69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40" t="s">
        <v>27</v>
      </c>
      <c r="D95" s="40"/>
      <c r="E95" s="40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14</v>
      </c>
      <c r="B96" s="13" t="s">
        <v>26</v>
      </c>
      <c r="C96" s="15" t="s">
        <v>25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24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21">
        <v>2013</v>
      </c>
      <c r="B98" s="21">
        <v>341</v>
      </c>
      <c r="C98" s="23" t="s">
        <v>21</v>
      </c>
      <c r="D98" s="23"/>
      <c r="E98" s="23"/>
      <c r="F98" s="21">
        <v>60</v>
      </c>
      <c r="G98" s="19">
        <v>9.6</v>
      </c>
      <c r="H98" s="19"/>
      <c r="I98" s="20"/>
      <c r="J98" s="19">
        <v>2.89</v>
      </c>
      <c r="K98" s="19"/>
      <c r="L98" s="19"/>
      <c r="M98" s="19"/>
      <c r="N98" s="19">
        <v>1.57</v>
      </c>
      <c r="O98" s="19"/>
      <c r="P98" s="19">
        <v>71</v>
      </c>
      <c r="Q98" s="19">
        <v>0.2</v>
      </c>
    </row>
    <row r="99" spans="1:17" ht="10.5" customHeight="1" x14ac:dyDescent="0.15">
      <c r="A99" s="21"/>
      <c r="B99" s="21"/>
      <c r="C99" s="22" t="s">
        <v>20</v>
      </c>
      <c r="D99" s="22"/>
      <c r="E99" s="22"/>
      <c r="F99" s="21"/>
      <c r="G99" s="19"/>
      <c r="H99" s="19"/>
      <c r="I99" s="20"/>
      <c r="J99" s="19"/>
      <c r="K99" s="19"/>
      <c r="L99" s="19"/>
      <c r="M99" s="19"/>
      <c r="N99" s="19"/>
      <c r="O99" s="19"/>
      <c r="P99" s="19"/>
      <c r="Q99" s="19"/>
    </row>
    <row r="100" spans="1:17" ht="10.5" customHeight="1" x14ac:dyDescent="0.15">
      <c r="A100" s="13">
        <v>2013</v>
      </c>
      <c r="B100" s="13">
        <v>419</v>
      </c>
      <c r="C100" s="18" t="s">
        <v>23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22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8" t="s">
        <v>19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7" t="s">
        <v>18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14</v>
      </c>
      <c r="B104" s="13" t="s">
        <v>17</v>
      </c>
      <c r="C104" s="15" t="s">
        <v>16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15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14</v>
      </c>
      <c r="B106" s="13" t="s">
        <v>13</v>
      </c>
      <c r="C106" s="15" t="s">
        <v>12</v>
      </c>
      <c r="D106" s="15"/>
      <c r="E106" s="15"/>
      <c r="F106" s="13" t="s">
        <v>68</v>
      </c>
      <c r="G106" s="11" t="s">
        <v>67</v>
      </c>
      <c r="H106" s="11"/>
      <c r="I106" s="12"/>
      <c r="J106" s="11" t="s">
        <v>60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5</v>
      </c>
    </row>
    <row r="107" spans="1:17" ht="16.5" customHeight="1" x14ac:dyDescent="0.15">
      <c r="A107" s="13"/>
      <c r="B107" s="13"/>
      <c r="C107" s="14" t="s">
        <v>11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10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9">
        <f>G108+G106+G104+G102+G100+G98+G96+G94+G92</f>
        <v>20.290000000000003</v>
      </c>
      <c r="H110" s="48"/>
      <c r="I110" s="49">
        <f>J108+J106+J104+J102+J100+J98+J96+J94+J92</f>
        <v>23.14</v>
      </c>
      <c r="J110" s="59"/>
      <c r="K110" s="59"/>
      <c r="L110" s="48"/>
      <c r="M110" s="3"/>
      <c r="N110" s="49">
        <f>N108+N106+N104+N102+N100+N98+N96+N94+N92</f>
        <v>84.8</v>
      </c>
      <c r="O110" s="48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7</v>
      </c>
      <c r="C112" s="15" t="s">
        <v>6</v>
      </c>
      <c r="D112" s="15"/>
      <c r="E112" s="15"/>
      <c r="F112" s="13">
        <v>200</v>
      </c>
      <c r="G112" s="11" t="s">
        <v>60</v>
      </c>
      <c r="H112" s="11"/>
      <c r="I112" s="12"/>
      <c r="J112" s="11"/>
      <c r="K112" s="11"/>
      <c r="L112" s="11"/>
      <c r="M112" s="11"/>
      <c r="N112" s="11" t="s">
        <v>59</v>
      </c>
      <c r="O112" s="11"/>
      <c r="P112" s="11" t="s">
        <v>58</v>
      </c>
      <c r="Q112" s="11" t="s">
        <v>5</v>
      </c>
    </row>
    <row r="113" spans="1:17" ht="10.5" customHeight="1" x14ac:dyDescent="0.15">
      <c r="A113" s="13"/>
      <c r="B113" s="13"/>
      <c r="C113" s="14" t="s">
        <v>4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101</v>
      </c>
      <c r="C114" s="15" t="s">
        <v>3</v>
      </c>
      <c r="D114" s="15"/>
      <c r="E114" s="15"/>
      <c r="F114" s="13">
        <v>50</v>
      </c>
      <c r="G114" s="11">
        <v>1.68</v>
      </c>
      <c r="H114" s="11"/>
      <c r="I114" s="12"/>
      <c r="J114" s="11">
        <v>1.82</v>
      </c>
      <c r="K114" s="11"/>
      <c r="L114" s="11"/>
      <c r="M114" s="11"/>
      <c r="N114" s="11">
        <v>32.58</v>
      </c>
      <c r="O114" s="11"/>
      <c r="P114" s="11">
        <v>153.6</v>
      </c>
      <c r="Q114" s="11">
        <v>0.2</v>
      </c>
    </row>
    <row r="115" spans="1:17" ht="10.5" customHeight="1" x14ac:dyDescent="0.15">
      <c r="A115" s="13"/>
      <c r="B115" s="13"/>
      <c r="C115" s="14" t="s">
        <v>2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250</v>
      </c>
      <c r="G116" s="2">
        <f>G114+G112</f>
        <v>1.88</v>
      </c>
      <c r="H116" s="2"/>
      <c r="I116" s="2">
        <f>J114+J112</f>
        <v>1.82</v>
      </c>
      <c r="J116" s="2"/>
      <c r="K116" s="2"/>
      <c r="L116" s="2"/>
      <c r="M116" s="3"/>
      <c r="N116" s="2">
        <f>N114+N112</f>
        <v>42.78</v>
      </c>
      <c r="O116" s="2"/>
      <c r="P116" s="8">
        <f>P114+P112</f>
        <v>195.6</v>
      </c>
      <c r="Q116" s="8">
        <f>Q114+Q112</f>
        <v>0.2</v>
      </c>
    </row>
    <row r="117" spans="1:17" ht="13" x14ac:dyDescent="0.15">
      <c r="A117" s="58" t="s">
        <v>66</v>
      </c>
      <c r="B117" s="57"/>
      <c r="C117" s="56"/>
      <c r="D117" s="56"/>
      <c r="E117" s="55"/>
      <c r="F117" s="9">
        <f>F116+F110+F90+F86</f>
        <v>1502</v>
      </c>
      <c r="G117" s="2">
        <f>G116+G110+G90+G86</f>
        <v>32.830000000000005</v>
      </c>
      <c r="H117" s="2"/>
      <c r="I117" s="2">
        <f>I116+I110+I90+I86</f>
        <v>38.299999999999997</v>
      </c>
      <c r="J117" s="2"/>
      <c r="K117" s="2"/>
      <c r="L117" s="2"/>
      <c r="M117" s="3"/>
      <c r="N117" s="2">
        <f>N116+N110+N90+N86</f>
        <v>204.22</v>
      </c>
      <c r="O117" s="2"/>
      <c r="P117" s="8">
        <f>P116+P110+P90+P86</f>
        <v>1294.4000000000001</v>
      </c>
      <c r="Q117" s="8">
        <f>Q110+Q90+Q86</f>
        <v>65.91</v>
      </c>
    </row>
    <row r="119" spans="1:17" ht="23" x14ac:dyDescent="0.15">
      <c r="E119" s="54" t="s">
        <v>57</v>
      </c>
      <c r="F119" s="54"/>
      <c r="G119" s="54"/>
    </row>
    <row r="120" spans="1:17" ht="16" x14ac:dyDescent="0.15">
      <c r="D120" s="53">
        <v>45826</v>
      </c>
      <c r="E120" s="53"/>
      <c r="F120" s="53"/>
      <c r="G120" s="53"/>
      <c r="H120" s="53"/>
      <c r="I120" s="53"/>
      <c r="J120" s="53"/>
    </row>
    <row r="122" spans="1:17" ht="18" x14ac:dyDescent="0.15">
      <c r="B122" s="52" t="s">
        <v>65</v>
      </c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</row>
    <row r="124" spans="1:17" ht="12" x14ac:dyDescent="0.15">
      <c r="A124" s="51" t="s">
        <v>55</v>
      </c>
      <c r="B124" s="51" t="s">
        <v>54</v>
      </c>
      <c r="C124" s="51" t="s">
        <v>53</v>
      </c>
      <c r="D124" s="51"/>
      <c r="E124" s="51"/>
      <c r="F124" s="51" t="s">
        <v>52</v>
      </c>
      <c r="G124" s="51" t="s">
        <v>51</v>
      </c>
      <c r="H124" s="51"/>
      <c r="I124" s="51"/>
      <c r="J124" s="51"/>
      <c r="K124" s="51"/>
      <c r="L124" s="51"/>
      <c r="M124" s="51"/>
      <c r="N124" s="51"/>
      <c r="O124" s="51" t="s">
        <v>50</v>
      </c>
      <c r="P124" s="51"/>
      <c r="Q124" s="51" t="s">
        <v>49</v>
      </c>
    </row>
    <row r="125" spans="1:17" ht="12" x14ac:dyDescent="0.15">
      <c r="A125" s="51"/>
      <c r="B125" s="51"/>
      <c r="C125" s="51"/>
      <c r="D125" s="51"/>
      <c r="E125" s="51"/>
      <c r="F125" s="51"/>
      <c r="G125" s="51" t="s">
        <v>48</v>
      </c>
      <c r="H125" s="51"/>
      <c r="I125" s="51" t="s">
        <v>47</v>
      </c>
      <c r="J125" s="51"/>
      <c r="K125" s="51"/>
      <c r="L125" s="51"/>
      <c r="M125" s="51" t="s">
        <v>46</v>
      </c>
      <c r="N125" s="51"/>
      <c r="O125" s="51"/>
      <c r="P125" s="51"/>
      <c r="Q125" s="51"/>
    </row>
    <row r="126" spans="1:17" ht="14" x14ac:dyDescent="0.15">
      <c r="A126" s="16" t="s">
        <v>45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14</v>
      </c>
      <c r="B127" s="13">
        <v>270</v>
      </c>
      <c r="C127" s="15" t="s">
        <v>44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50" t="s">
        <v>43</v>
      </c>
      <c r="D128" s="50"/>
      <c r="E128" s="5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42</v>
      </c>
      <c r="C129" s="15" t="s">
        <v>41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5</v>
      </c>
    </row>
    <row r="130" spans="1:17" x14ac:dyDescent="0.15">
      <c r="A130" s="13"/>
      <c r="B130" s="13"/>
      <c r="C130" s="14" t="s">
        <v>40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14</v>
      </c>
      <c r="B131" s="13" t="s">
        <v>39</v>
      </c>
      <c r="C131" s="15" t="s">
        <v>38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5</v>
      </c>
    </row>
    <row r="132" spans="1:17" x14ac:dyDescent="0.15">
      <c r="A132" s="13"/>
      <c r="B132" s="13"/>
      <c r="C132" s="14" t="s">
        <v>37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8" t="s">
        <v>36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7" t="s">
        <v>35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9">
        <f>N133+N131+N129+N127</f>
        <v>53.4</v>
      </c>
      <c r="O135" s="48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34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14</v>
      </c>
      <c r="B137" s="13">
        <v>538</v>
      </c>
      <c r="C137" s="18" t="s">
        <v>33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7">
        <v>48.3</v>
      </c>
      <c r="Q137" s="47">
        <v>35</v>
      </c>
    </row>
    <row r="138" spans="1:17" ht="10.5" customHeight="1" x14ac:dyDescent="0.15">
      <c r="A138" s="13"/>
      <c r="B138" s="13"/>
      <c r="C138" s="14" t="s">
        <v>32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7"/>
      <c r="Q138" s="47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31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8" t="s">
        <v>30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7" t="s">
        <v>29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14</v>
      </c>
      <c r="B143" s="13">
        <v>133</v>
      </c>
      <c r="C143" s="18" t="s">
        <v>28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40" t="s">
        <v>27</v>
      </c>
      <c r="D144" s="40"/>
      <c r="E144" s="40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6" t="s">
        <v>14</v>
      </c>
      <c r="B145" s="36" t="s">
        <v>26</v>
      </c>
      <c r="C145" s="39" t="s">
        <v>25</v>
      </c>
      <c r="D145" s="38"/>
      <c r="E145" s="37"/>
      <c r="F145" s="36">
        <v>6</v>
      </c>
      <c r="G145" s="34">
        <v>0.16</v>
      </c>
      <c r="H145" s="33"/>
      <c r="I145" s="28"/>
      <c r="J145" s="34">
        <v>0.9</v>
      </c>
      <c r="K145" s="35"/>
      <c r="L145" s="35"/>
      <c r="M145" s="33"/>
      <c r="N145" s="34">
        <v>0.22</v>
      </c>
      <c r="O145" s="33"/>
      <c r="P145" s="32">
        <v>9.7200000000000006</v>
      </c>
      <c r="Q145" s="32">
        <v>0.02</v>
      </c>
    </row>
    <row r="146" spans="1:17" ht="18" customHeight="1" x14ac:dyDescent="0.15">
      <c r="A146" s="29"/>
      <c r="B146" s="29"/>
      <c r="C146" s="31" t="s">
        <v>24</v>
      </c>
      <c r="D146" s="14"/>
      <c r="E146" s="30"/>
      <c r="F146" s="29"/>
      <c r="G146" s="26"/>
      <c r="H146" s="25"/>
      <c r="I146" s="28"/>
      <c r="J146" s="26"/>
      <c r="K146" s="27"/>
      <c r="L146" s="27"/>
      <c r="M146" s="25"/>
      <c r="N146" s="26"/>
      <c r="O146" s="25"/>
      <c r="P146" s="24"/>
      <c r="Q146" s="24"/>
    </row>
    <row r="147" spans="1:17" ht="18" customHeight="1" x14ac:dyDescent="0.15">
      <c r="A147" s="13">
        <v>2013</v>
      </c>
      <c r="B147" s="13">
        <v>419</v>
      </c>
      <c r="C147" s="18" t="s">
        <v>23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7" t="s">
        <v>22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21">
        <v>2013</v>
      </c>
      <c r="B149" s="21">
        <v>341</v>
      </c>
      <c r="C149" s="23" t="s">
        <v>21</v>
      </c>
      <c r="D149" s="23"/>
      <c r="E149" s="23"/>
      <c r="F149" s="21">
        <v>60</v>
      </c>
      <c r="G149" s="19">
        <v>9.6</v>
      </c>
      <c r="H149" s="19"/>
      <c r="I149" s="20"/>
      <c r="J149" s="19">
        <v>2.89</v>
      </c>
      <c r="K149" s="19"/>
      <c r="L149" s="19"/>
      <c r="M149" s="19"/>
      <c r="N149" s="19">
        <v>1.57</v>
      </c>
      <c r="O149" s="19"/>
      <c r="P149" s="19">
        <v>71</v>
      </c>
      <c r="Q149" s="19">
        <v>0.24</v>
      </c>
    </row>
    <row r="150" spans="1:17" ht="10.5" customHeight="1" x14ac:dyDescent="0.15">
      <c r="A150" s="21"/>
      <c r="B150" s="21"/>
      <c r="C150" s="22" t="s">
        <v>20</v>
      </c>
      <c r="D150" s="22"/>
      <c r="E150" s="22"/>
      <c r="F150" s="21"/>
      <c r="G150" s="19"/>
      <c r="H150" s="19"/>
      <c r="I150" s="20"/>
      <c r="J150" s="19"/>
      <c r="K150" s="19"/>
      <c r="L150" s="19"/>
      <c r="M150" s="19"/>
      <c r="N150" s="19"/>
      <c r="O150" s="19"/>
      <c r="P150" s="19"/>
      <c r="Q150" s="19"/>
    </row>
    <row r="151" spans="1:17" ht="10.5" customHeight="1" x14ac:dyDescent="0.15">
      <c r="A151" s="13">
        <v>2013</v>
      </c>
      <c r="B151" s="13">
        <v>444</v>
      </c>
      <c r="C151" s="18" t="s">
        <v>19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7" t="s">
        <v>18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14</v>
      </c>
      <c r="B153" s="13" t="s">
        <v>17</v>
      </c>
      <c r="C153" s="15" t="s">
        <v>16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5</v>
      </c>
    </row>
    <row r="154" spans="1:17" x14ac:dyDescent="0.15">
      <c r="A154" s="13"/>
      <c r="B154" s="13"/>
      <c r="C154" s="14" t="s">
        <v>15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14</v>
      </c>
      <c r="B155" s="13" t="s">
        <v>13</v>
      </c>
      <c r="C155" s="15" t="s">
        <v>12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5</v>
      </c>
    </row>
    <row r="156" spans="1:17" x14ac:dyDescent="0.15">
      <c r="A156" s="13"/>
      <c r="B156" s="13"/>
      <c r="C156" s="14" t="s">
        <v>11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10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9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8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7</v>
      </c>
      <c r="C161" s="15" t="s">
        <v>6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5</v>
      </c>
    </row>
    <row r="162" spans="1:17" ht="10.5" customHeight="1" x14ac:dyDescent="0.15">
      <c r="A162" s="13"/>
      <c r="B162" s="13"/>
      <c r="C162" s="14" t="s">
        <v>4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101</v>
      </c>
      <c r="C163" s="15" t="s">
        <v>3</v>
      </c>
      <c r="D163" s="15"/>
      <c r="E163" s="15"/>
      <c r="F163" s="13">
        <v>60</v>
      </c>
      <c r="G163" s="11">
        <v>2.02</v>
      </c>
      <c r="H163" s="11"/>
      <c r="I163" s="12"/>
      <c r="J163" s="11">
        <v>2.1800000000000002</v>
      </c>
      <c r="K163" s="11"/>
      <c r="L163" s="11"/>
      <c r="M163" s="11"/>
      <c r="N163" s="11">
        <v>39.1</v>
      </c>
      <c r="O163" s="11"/>
      <c r="P163" s="11">
        <v>184.3</v>
      </c>
      <c r="Q163" s="11">
        <v>0.24</v>
      </c>
    </row>
    <row r="164" spans="1:17" ht="10.5" customHeight="1" x14ac:dyDescent="0.15">
      <c r="A164" s="13"/>
      <c r="B164" s="13"/>
      <c r="C164" s="14" t="s">
        <v>2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240</v>
      </c>
      <c r="G165" s="2">
        <f>G163+G161</f>
        <v>2.11</v>
      </c>
      <c r="H165" s="2"/>
      <c r="I165" s="2">
        <f>J163+J161</f>
        <v>2.1800000000000002</v>
      </c>
      <c r="J165" s="2"/>
      <c r="K165" s="2"/>
      <c r="L165" s="2"/>
      <c r="M165" s="3"/>
      <c r="N165" s="2">
        <f>N163+N161</f>
        <v>52.6</v>
      </c>
      <c r="O165" s="2"/>
      <c r="P165" s="8">
        <f>P163+P161</f>
        <v>238.3</v>
      </c>
      <c r="Q165" s="8">
        <f>Q163+Q161</f>
        <v>0.24</v>
      </c>
    </row>
    <row r="166" spans="1:17" ht="14" x14ac:dyDescent="0.15">
      <c r="A166" s="16" t="s">
        <v>64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6" t="s">
        <v>14</v>
      </c>
      <c r="B167" s="13">
        <v>297</v>
      </c>
      <c r="C167" s="18" t="s">
        <v>63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9"/>
      <c r="B168" s="13"/>
      <c r="C168" s="17" t="s">
        <v>62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61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14</v>
      </c>
      <c r="B171" s="13" t="s">
        <v>42</v>
      </c>
      <c r="C171" s="15" t="s">
        <v>41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5</v>
      </c>
    </row>
    <row r="172" spans="1:17" x14ac:dyDescent="0.15">
      <c r="A172" s="13"/>
      <c r="B172" s="13"/>
      <c r="C172" s="14" t="s">
        <v>40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7</v>
      </c>
      <c r="C173" s="15" t="s">
        <v>6</v>
      </c>
      <c r="D173" s="15"/>
      <c r="E173" s="15"/>
      <c r="F173" s="13">
        <v>200</v>
      </c>
      <c r="G173" s="11" t="s">
        <v>60</v>
      </c>
      <c r="H173" s="11"/>
      <c r="I173" s="12"/>
      <c r="J173" s="11"/>
      <c r="K173" s="11"/>
      <c r="L173" s="11"/>
      <c r="M173" s="11"/>
      <c r="N173" s="11" t="s">
        <v>59</v>
      </c>
      <c r="O173" s="11"/>
      <c r="P173" s="11" t="s">
        <v>58</v>
      </c>
      <c r="Q173" s="11" t="s">
        <v>5</v>
      </c>
    </row>
    <row r="174" spans="1:17" ht="10.5" customHeight="1" x14ac:dyDescent="0.15">
      <c r="A174" s="13"/>
      <c r="B174" s="13"/>
      <c r="C174" s="14" t="s">
        <v>4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1629</v>
      </c>
      <c r="G176" s="2">
        <f>G175+G165+G159+G139+G135</f>
        <v>38.370000000000005</v>
      </c>
      <c r="H176" s="2"/>
      <c r="I176" s="2">
        <f>I175+I165+I159+I139+I135</f>
        <v>61.12</v>
      </c>
      <c r="J176" s="2"/>
      <c r="K176" s="2"/>
      <c r="L176" s="2"/>
      <c r="M176" s="3"/>
      <c r="N176" s="2">
        <f>N175+N165+N159+N139+N135</f>
        <v>211.68</v>
      </c>
      <c r="O176" s="2"/>
      <c r="P176" s="1">
        <f>P175+P165+P159+P139+P135</f>
        <v>1325.91</v>
      </c>
      <c r="Q176" s="1">
        <f>Q175+Q165+Q159+Q139+Q135</f>
        <v>53.8</v>
      </c>
    </row>
    <row r="178" spans="1:17" ht="23" x14ac:dyDescent="0.15">
      <c r="E178" s="54" t="s">
        <v>57</v>
      </c>
      <c r="F178" s="54"/>
      <c r="G178" s="54"/>
    </row>
    <row r="179" spans="1:17" ht="16" x14ac:dyDescent="0.15">
      <c r="D179" s="53">
        <v>45826</v>
      </c>
      <c r="E179" s="53"/>
      <c r="F179" s="53"/>
      <c r="G179" s="53"/>
      <c r="H179" s="53"/>
      <c r="I179" s="53"/>
      <c r="J179" s="53"/>
    </row>
    <row r="181" spans="1:17" ht="18" x14ac:dyDescent="0.15">
      <c r="B181" s="52" t="s">
        <v>56</v>
      </c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</row>
    <row r="183" spans="1:17" ht="12" x14ac:dyDescent="0.15">
      <c r="A183" s="51" t="s">
        <v>55</v>
      </c>
      <c r="B183" s="51" t="s">
        <v>54</v>
      </c>
      <c r="C183" s="51" t="s">
        <v>53</v>
      </c>
      <c r="D183" s="51"/>
      <c r="E183" s="51"/>
      <c r="F183" s="51" t="s">
        <v>52</v>
      </c>
      <c r="G183" s="51" t="s">
        <v>51</v>
      </c>
      <c r="H183" s="51"/>
      <c r="I183" s="51"/>
      <c r="J183" s="51"/>
      <c r="K183" s="51"/>
      <c r="L183" s="51"/>
      <c r="M183" s="51"/>
      <c r="N183" s="51"/>
      <c r="O183" s="51" t="s">
        <v>50</v>
      </c>
      <c r="P183" s="51"/>
      <c r="Q183" s="51" t="s">
        <v>49</v>
      </c>
    </row>
    <row r="184" spans="1:17" ht="12" x14ac:dyDescent="0.15">
      <c r="A184" s="51"/>
      <c r="B184" s="51"/>
      <c r="C184" s="51"/>
      <c r="D184" s="51"/>
      <c r="E184" s="51"/>
      <c r="F184" s="51"/>
      <c r="G184" s="51" t="s">
        <v>48</v>
      </c>
      <c r="H184" s="51"/>
      <c r="I184" s="51" t="s">
        <v>47</v>
      </c>
      <c r="J184" s="51"/>
      <c r="K184" s="51"/>
      <c r="L184" s="51"/>
      <c r="M184" s="51" t="s">
        <v>46</v>
      </c>
      <c r="N184" s="51"/>
      <c r="O184" s="51"/>
      <c r="P184" s="51"/>
      <c r="Q184" s="51"/>
    </row>
    <row r="185" spans="1:17" ht="14" x14ac:dyDescent="0.15">
      <c r="A185" s="16" t="s">
        <v>45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14</v>
      </c>
      <c r="B186" s="13">
        <v>270</v>
      </c>
      <c r="C186" s="15" t="s">
        <v>44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50" t="s">
        <v>43</v>
      </c>
      <c r="D187" s="50"/>
      <c r="E187" s="50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14</v>
      </c>
      <c r="B188" s="13" t="s">
        <v>42</v>
      </c>
      <c r="C188" s="15" t="s">
        <v>41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5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14</v>
      </c>
      <c r="B190" s="13" t="s">
        <v>39</v>
      </c>
      <c r="C190" s="15" t="s">
        <v>38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5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8" t="s">
        <v>36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7" t="s">
        <v>35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9">
        <f>N192+N190+N188+N186</f>
        <v>53.4</v>
      </c>
      <c r="O194" s="48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34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14</v>
      </c>
      <c r="B196" s="13">
        <v>538</v>
      </c>
      <c r="C196" s="18" t="s">
        <v>33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7">
        <v>48.3</v>
      </c>
      <c r="Q196" s="47">
        <v>35</v>
      </c>
    </row>
    <row r="197" spans="1:17" ht="10.5" customHeight="1" x14ac:dyDescent="0.15">
      <c r="A197" s="13"/>
      <c r="B197" s="13"/>
      <c r="C197" s="14" t="s">
        <v>32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7"/>
      <c r="Q197" s="47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31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6">
        <v>2013</v>
      </c>
      <c r="B200" s="36">
        <v>4</v>
      </c>
      <c r="C200" s="46" t="s">
        <v>30</v>
      </c>
      <c r="D200" s="45"/>
      <c r="E200" s="44"/>
      <c r="F200" s="36">
        <v>45</v>
      </c>
      <c r="G200" s="34">
        <v>0.5</v>
      </c>
      <c r="H200" s="33"/>
      <c r="I200" s="43"/>
      <c r="J200" s="34">
        <v>5</v>
      </c>
      <c r="K200" s="35"/>
      <c r="L200" s="35"/>
      <c r="M200" s="33"/>
      <c r="N200" s="34">
        <v>2.8</v>
      </c>
      <c r="O200" s="33"/>
      <c r="P200" s="32">
        <v>54</v>
      </c>
      <c r="Q200" s="32">
        <v>8.5</v>
      </c>
    </row>
    <row r="201" spans="1:17" ht="10.5" customHeight="1" x14ac:dyDescent="0.15">
      <c r="A201" s="29"/>
      <c r="B201" s="29"/>
      <c r="C201" s="42" t="s">
        <v>29</v>
      </c>
      <c r="D201" s="17"/>
      <c r="E201" s="41"/>
      <c r="F201" s="29"/>
      <c r="G201" s="26"/>
      <c r="H201" s="25"/>
      <c r="I201" s="28"/>
      <c r="J201" s="26"/>
      <c r="K201" s="27"/>
      <c r="L201" s="27"/>
      <c r="M201" s="25"/>
      <c r="N201" s="26"/>
      <c r="O201" s="25"/>
      <c r="P201" s="24"/>
      <c r="Q201" s="24"/>
    </row>
    <row r="202" spans="1:17" ht="12" customHeight="1" x14ac:dyDescent="0.15">
      <c r="A202" s="13" t="s">
        <v>14</v>
      </c>
      <c r="B202" s="13">
        <v>133</v>
      </c>
      <c r="C202" s="18" t="s">
        <v>28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40" t="s">
        <v>27</v>
      </c>
      <c r="D203" s="40"/>
      <c r="E203" s="40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6" t="s">
        <v>14</v>
      </c>
      <c r="B204" s="36" t="s">
        <v>26</v>
      </c>
      <c r="C204" s="39" t="s">
        <v>25</v>
      </c>
      <c r="D204" s="38"/>
      <c r="E204" s="37"/>
      <c r="F204" s="36">
        <v>6</v>
      </c>
      <c r="G204" s="34">
        <v>0.16</v>
      </c>
      <c r="H204" s="33"/>
      <c r="I204" s="28"/>
      <c r="J204" s="34">
        <v>0.9</v>
      </c>
      <c r="K204" s="35"/>
      <c r="L204" s="35"/>
      <c r="M204" s="33"/>
      <c r="N204" s="34">
        <v>0.22</v>
      </c>
      <c r="O204" s="33"/>
      <c r="P204" s="32">
        <v>9.7200000000000006</v>
      </c>
      <c r="Q204" s="32">
        <v>0.02</v>
      </c>
    </row>
    <row r="205" spans="1:17" ht="10.5" customHeight="1" x14ac:dyDescent="0.15">
      <c r="A205" s="29"/>
      <c r="B205" s="29"/>
      <c r="C205" s="31" t="s">
        <v>24</v>
      </c>
      <c r="D205" s="14"/>
      <c r="E205" s="30"/>
      <c r="F205" s="29"/>
      <c r="G205" s="26"/>
      <c r="H205" s="25"/>
      <c r="I205" s="28"/>
      <c r="J205" s="26"/>
      <c r="K205" s="27"/>
      <c r="L205" s="27"/>
      <c r="M205" s="25"/>
      <c r="N205" s="26"/>
      <c r="O205" s="25"/>
      <c r="P205" s="24"/>
      <c r="Q205" s="24"/>
    </row>
    <row r="206" spans="1:17" ht="10.5" customHeight="1" x14ac:dyDescent="0.15">
      <c r="A206" s="13">
        <v>2013</v>
      </c>
      <c r="B206" s="13">
        <v>419</v>
      </c>
      <c r="C206" s="18" t="s">
        <v>23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7" t="s">
        <v>22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21">
        <v>2013</v>
      </c>
      <c r="B208" s="21">
        <v>341</v>
      </c>
      <c r="C208" s="23" t="s">
        <v>21</v>
      </c>
      <c r="D208" s="23"/>
      <c r="E208" s="23"/>
      <c r="F208" s="21">
        <v>60</v>
      </c>
      <c r="G208" s="19">
        <v>9.6</v>
      </c>
      <c r="H208" s="19"/>
      <c r="I208" s="20"/>
      <c r="J208" s="19">
        <v>2.89</v>
      </c>
      <c r="K208" s="19"/>
      <c r="L208" s="19"/>
      <c r="M208" s="19"/>
      <c r="N208" s="19">
        <v>1.57</v>
      </c>
      <c r="O208" s="19"/>
      <c r="P208" s="19">
        <v>71</v>
      </c>
      <c r="Q208" s="19">
        <v>0.24</v>
      </c>
    </row>
    <row r="209" spans="1:17" ht="10.5" customHeight="1" x14ac:dyDescent="0.15">
      <c r="A209" s="21"/>
      <c r="B209" s="21"/>
      <c r="C209" s="22" t="s">
        <v>20</v>
      </c>
      <c r="D209" s="22"/>
      <c r="E209" s="22"/>
      <c r="F209" s="21"/>
      <c r="G209" s="19"/>
      <c r="H209" s="19"/>
      <c r="I209" s="20"/>
      <c r="J209" s="19"/>
      <c r="K209" s="19"/>
      <c r="L209" s="19"/>
      <c r="M209" s="19"/>
      <c r="N209" s="19"/>
      <c r="O209" s="19"/>
      <c r="P209" s="19"/>
      <c r="Q209" s="19"/>
    </row>
    <row r="210" spans="1:17" ht="10.5" customHeight="1" x14ac:dyDescent="0.15">
      <c r="A210" s="13">
        <v>2013</v>
      </c>
      <c r="B210" s="13">
        <v>444</v>
      </c>
      <c r="C210" s="18" t="s">
        <v>19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7" t="s">
        <v>18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14</v>
      </c>
      <c r="B212" s="13" t="s">
        <v>17</v>
      </c>
      <c r="C212" s="15" t="s">
        <v>16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5</v>
      </c>
    </row>
    <row r="213" spans="1:17" ht="10.5" customHeight="1" x14ac:dyDescent="0.15">
      <c r="A213" s="13"/>
      <c r="B213" s="13"/>
      <c r="C213" s="14" t="s">
        <v>15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14</v>
      </c>
      <c r="B214" s="13" t="s">
        <v>13</v>
      </c>
      <c r="C214" s="15" t="s">
        <v>12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5</v>
      </c>
    </row>
    <row r="215" spans="1:17" ht="10.5" customHeight="1" x14ac:dyDescent="0.15">
      <c r="A215" s="13"/>
      <c r="B215" s="13"/>
      <c r="C215" s="14" t="s">
        <v>11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10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9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8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7</v>
      </c>
      <c r="C220" s="15" t="s">
        <v>6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5</v>
      </c>
    </row>
    <row r="221" spans="1:17" ht="10.5" customHeight="1" x14ac:dyDescent="0.15">
      <c r="A221" s="13"/>
      <c r="B221" s="13"/>
      <c r="C221" s="14" t="s">
        <v>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101</v>
      </c>
      <c r="C222" s="15" t="s">
        <v>3</v>
      </c>
      <c r="D222" s="15"/>
      <c r="E222" s="15"/>
      <c r="F222" s="13">
        <v>60</v>
      </c>
      <c r="G222" s="11">
        <v>2.02</v>
      </c>
      <c r="H222" s="11"/>
      <c r="I222" s="12"/>
      <c r="J222" s="11">
        <v>2.1800000000000002</v>
      </c>
      <c r="K222" s="11"/>
      <c r="L222" s="11"/>
      <c r="M222" s="11"/>
      <c r="N222" s="11">
        <v>39.1</v>
      </c>
      <c r="O222" s="11"/>
      <c r="P222" s="11">
        <v>184.3</v>
      </c>
      <c r="Q222" s="11">
        <v>0.24</v>
      </c>
    </row>
    <row r="223" spans="1:17" ht="10.5" customHeight="1" x14ac:dyDescent="0.15">
      <c r="A223" s="13"/>
      <c r="B223" s="13"/>
      <c r="C223" s="14" t="s">
        <v>2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240</v>
      </c>
      <c r="G224" s="2">
        <f>G222+G220</f>
        <v>2.11</v>
      </c>
      <c r="H224" s="2"/>
      <c r="I224" s="2">
        <f>J222+J220</f>
        <v>2.1800000000000002</v>
      </c>
      <c r="J224" s="2"/>
      <c r="K224" s="2"/>
      <c r="L224" s="2"/>
      <c r="M224" s="3"/>
      <c r="N224" s="2">
        <f>N222+N220</f>
        <v>52.6</v>
      </c>
      <c r="O224" s="2"/>
      <c r="P224" s="8">
        <f>P222+P220</f>
        <v>238.3</v>
      </c>
      <c r="Q224" s="8">
        <f>Q222+Q220</f>
        <v>0.24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1274</v>
      </c>
      <c r="G225" s="2">
        <f>G224+G218+G198+G194</f>
        <v>28.380000000000003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53.2</v>
      </c>
    </row>
  </sheetData>
  <mergeCells count="960">
    <mergeCell ref="Q173:Q174"/>
    <mergeCell ref="C174:E174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J100:M101"/>
    <mergeCell ref="Q98:Q99"/>
    <mergeCell ref="Q38:Q39"/>
    <mergeCell ref="C39:E39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73:M174"/>
    <mergeCell ref="N173:O174"/>
    <mergeCell ref="P173:P174"/>
    <mergeCell ref="J38:M39"/>
    <mergeCell ref="N38:O39"/>
    <mergeCell ref="P38:P39"/>
    <mergeCell ref="P102:P103"/>
    <mergeCell ref="N151:O152"/>
    <mergeCell ref="P151:P152"/>
    <mergeCell ref="A173:A174"/>
    <mergeCell ref="B173:B174"/>
    <mergeCell ref="C173:E173"/>
    <mergeCell ref="F173:F174"/>
    <mergeCell ref="G173:H174"/>
    <mergeCell ref="I173:I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N224:O224"/>
    <mergeCell ref="A225:E225"/>
    <mergeCell ref="G225:H225"/>
    <mergeCell ref="I225:L225"/>
    <mergeCell ref="G222:H223"/>
    <mergeCell ref="I222:I223"/>
    <mergeCell ref="J222:M223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I214:I215"/>
    <mergeCell ref="A218:E218"/>
    <mergeCell ref="G218:H218"/>
    <mergeCell ref="I218:L218"/>
    <mergeCell ref="N218:O218"/>
    <mergeCell ref="A216:A217"/>
    <mergeCell ref="B216:B217"/>
    <mergeCell ref="C216:E216"/>
    <mergeCell ref="F216:F217"/>
    <mergeCell ref="G216:H217"/>
    <mergeCell ref="I216:I217"/>
    <mergeCell ref="Q212:Q213"/>
    <mergeCell ref="C213:E213"/>
    <mergeCell ref="N216:O217"/>
    <mergeCell ref="P216:P217"/>
    <mergeCell ref="Q216:Q217"/>
    <mergeCell ref="C217:E217"/>
    <mergeCell ref="J214:M215"/>
    <mergeCell ref="J216:M217"/>
    <mergeCell ref="C209:E209"/>
    <mergeCell ref="Q204:Q205"/>
    <mergeCell ref="A212:A213"/>
    <mergeCell ref="B212:B213"/>
    <mergeCell ref="C212:E212"/>
    <mergeCell ref="F212:F213"/>
    <mergeCell ref="G212:H213"/>
    <mergeCell ref="I212:I213"/>
    <mergeCell ref="A208:A209"/>
    <mergeCell ref="B208:B209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P208:P209"/>
    <mergeCell ref="P206:P207"/>
    <mergeCell ref="C207:E207"/>
    <mergeCell ref="N214:O215"/>
    <mergeCell ref="P214:P215"/>
    <mergeCell ref="Q214:Q215"/>
    <mergeCell ref="C215:E215"/>
    <mergeCell ref="J212:M213"/>
    <mergeCell ref="N212:O213"/>
    <mergeCell ref="P212:P213"/>
    <mergeCell ref="Q208:Q209"/>
    <mergeCell ref="N202:O203"/>
    <mergeCell ref="P202:P203"/>
    <mergeCell ref="A206:A207"/>
    <mergeCell ref="B206:B207"/>
    <mergeCell ref="C206:E206"/>
    <mergeCell ref="F206:F207"/>
    <mergeCell ref="G206:H207"/>
    <mergeCell ref="I206:I207"/>
    <mergeCell ref="J206:M207"/>
    <mergeCell ref="N206:O207"/>
    <mergeCell ref="P200:P201"/>
    <mergeCell ref="Q200:Q201"/>
    <mergeCell ref="C201:E201"/>
    <mergeCell ref="A202:A203"/>
    <mergeCell ref="B202:B203"/>
    <mergeCell ref="C202:E202"/>
    <mergeCell ref="F202:F203"/>
    <mergeCell ref="G202:H203"/>
    <mergeCell ref="I202:I203"/>
    <mergeCell ref="J202:M203"/>
    <mergeCell ref="P196:P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A195:Q195"/>
    <mergeCell ref="A196:A197"/>
    <mergeCell ref="B196:B197"/>
    <mergeCell ref="C196:E196"/>
    <mergeCell ref="F196:F197"/>
    <mergeCell ref="G196:H197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76:E176"/>
    <mergeCell ref="G176:H176"/>
    <mergeCell ref="I176:L176"/>
    <mergeCell ref="N176:O176"/>
    <mergeCell ref="E178:G178"/>
    <mergeCell ref="D179:J179"/>
    <mergeCell ref="A171:A172"/>
    <mergeCell ref="B171:B172"/>
    <mergeCell ref="C171:E171"/>
    <mergeCell ref="B181:P181"/>
    <mergeCell ref="A183:A184"/>
    <mergeCell ref="B183:B184"/>
    <mergeCell ref="C183:E184"/>
    <mergeCell ref="F183:F184"/>
    <mergeCell ref="G183:N183"/>
    <mergeCell ref="O183:P184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J220:M221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N175:O175"/>
    <mergeCell ref="A169:A170"/>
    <mergeCell ref="B169:B170"/>
    <mergeCell ref="C169:E169"/>
    <mergeCell ref="F169:F170"/>
    <mergeCell ref="G169:H170"/>
    <mergeCell ref="I169:I170"/>
    <mergeCell ref="Q167:Q168"/>
    <mergeCell ref="C168:E168"/>
    <mergeCell ref="F171:F172"/>
    <mergeCell ref="G171:H172"/>
    <mergeCell ref="I171:I172"/>
    <mergeCell ref="J171:M172"/>
    <mergeCell ref="N171:O172"/>
    <mergeCell ref="J169:M170"/>
    <mergeCell ref="N169:O170"/>
    <mergeCell ref="P169:P170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Q163:Q164"/>
    <mergeCell ref="C164:E164"/>
    <mergeCell ref="A165:E165"/>
    <mergeCell ref="G165:H165"/>
    <mergeCell ref="I165:L165"/>
    <mergeCell ref="N165:O165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N159:O159"/>
    <mergeCell ref="P157:P158"/>
    <mergeCell ref="Q157:Q158"/>
    <mergeCell ref="C158:E158"/>
    <mergeCell ref="A159:E159"/>
    <mergeCell ref="G159:H159"/>
    <mergeCell ref="F157:F158"/>
    <mergeCell ref="G157:H158"/>
    <mergeCell ref="I157:I158"/>
    <mergeCell ref="A153:A154"/>
    <mergeCell ref="B153:B154"/>
    <mergeCell ref="I159:L159"/>
    <mergeCell ref="F153:F154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P153:P154"/>
    <mergeCell ref="G161:H162"/>
    <mergeCell ref="I161:I162"/>
    <mergeCell ref="J155:M156"/>
    <mergeCell ref="J157:M158"/>
    <mergeCell ref="N157:O158"/>
    <mergeCell ref="A149:A150"/>
    <mergeCell ref="B149:B150"/>
    <mergeCell ref="A157:A158"/>
    <mergeCell ref="B157:B158"/>
    <mergeCell ref="C157:E157"/>
    <mergeCell ref="P149:P150"/>
    <mergeCell ref="Q149:Q150"/>
    <mergeCell ref="C150:E150"/>
    <mergeCell ref="Q145:Q146"/>
    <mergeCell ref="Q147:Q148"/>
    <mergeCell ref="C148:E148"/>
    <mergeCell ref="N143:O144"/>
    <mergeCell ref="P143:P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J143:M144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N110:O110"/>
    <mergeCell ref="P108:P109"/>
    <mergeCell ref="Q108:Q109"/>
    <mergeCell ref="C109:E109"/>
    <mergeCell ref="A110:E110"/>
    <mergeCell ref="G110:H110"/>
    <mergeCell ref="F108:F109"/>
    <mergeCell ref="G108:H109"/>
    <mergeCell ref="I108:I109"/>
    <mergeCell ref="A104:A105"/>
    <mergeCell ref="B104:B105"/>
    <mergeCell ref="I110:L110"/>
    <mergeCell ref="F104:F105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P104:P105"/>
    <mergeCell ref="G112:H113"/>
    <mergeCell ref="I112:I113"/>
    <mergeCell ref="J106:M107"/>
    <mergeCell ref="J108:M109"/>
    <mergeCell ref="N108:O109"/>
    <mergeCell ref="A100:A101"/>
    <mergeCell ref="B100:B101"/>
    <mergeCell ref="A108:A109"/>
    <mergeCell ref="B108:B109"/>
    <mergeCell ref="C108:E108"/>
    <mergeCell ref="A98:A99"/>
    <mergeCell ref="B98:B99"/>
    <mergeCell ref="C98:E98"/>
    <mergeCell ref="F98:F99"/>
    <mergeCell ref="G98:H99"/>
    <mergeCell ref="I98:I99"/>
    <mergeCell ref="C99:E99"/>
    <mergeCell ref="N94:O95"/>
    <mergeCell ref="P94:P95"/>
    <mergeCell ref="N100:O101"/>
    <mergeCell ref="P100:P101"/>
    <mergeCell ref="Q100:Q101"/>
    <mergeCell ref="C101:E101"/>
    <mergeCell ref="J98:M99"/>
    <mergeCell ref="N98:O99"/>
    <mergeCell ref="P98:P99"/>
    <mergeCell ref="P92:P93"/>
    <mergeCell ref="Q92:Q93"/>
    <mergeCell ref="C93:E93"/>
    <mergeCell ref="A94:A95"/>
    <mergeCell ref="B94:B95"/>
    <mergeCell ref="C94:E94"/>
    <mergeCell ref="F94:F95"/>
    <mergeCell ref="G94:H95"/>
    <mergeCell ref="I94:I95"/>
    <mergeCell ref="J94:M95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F78:F79"/>
    <mergeCell ref="G78:H79"/>
    <mergeCell ref="A75:A76"/>
    <mergeCell ref="B75:B76"/>
    <mergeCell ref="C75:E76"/>
    <mergeCell ref="F75:F76"/>
    <mergeCell ref="G75:N75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I56:I57"/>
    <mergeCell ref="J56:M57"/>
    <mergeCell ref="N56:O57"/>
    <mergeCell ref="P56:P57"/>
    <mergeCell ref="J78:M79"/>
    <mergeCell ref="N78:O79"/>
    <mergeCell ref="P78:P79"/>
    <mergeCell ref="O75:P76"/>
    <mergeCell ref="F58:F59"/>
    <mergeCell ref="G58:H59"/>
    <mergeCell ref="A56:A57"/>
    <mergeCell ref="B56:B57"/>
    <mergeCell ref="C56:E56"/>
    <mergeCell ref="F56:F57"/>
    <mergeCell ref="G56:H57"/>
    <mergeCell ref="A62:E62"/>
    <mergeCell ref="G62:H62"/>
    <mergeCell ref="I62:L62"/>
    <mergeCell ref="N62:O62"/>
    <mergeCell ref="P58:P59"/>
    <mergeCell ref="Q58:Q59"/>
    <mergeCell ref="C59:E59"/>
    <mergeCell ref="A58:A59"/>
    <mergeCell ref="B58:B59"/>
    <mergeCell ref="C58:E58"/>
    <mergeCell ref="P50:P51"/>
    <mergeCell ref="J54:M55"/>
    <mergeCell ref="N54:O55"/>
    <mergeCell ref="P54:P55"/>
    <mergeCell ref="Q54:Q55"/>
    <mergeCell ref="C55:E55"/>
    <mergeCell ref="C50:E50"/>
    <mergeCell ref="F50:F51"/>
    <mergeCell ref="G50:H51"/>
    <mergeCell ref="I50:I51"/>
    <mergeCell ref="J50:M51"/>
    <mergeCell ref="N50:O51"/>
    <mergeCell ref="A53:Q53"/>
    <mergeCell ref="A54:A55"/>
    <mergeCell ref="B54:B55"/>
    <mergeCell ref="C54:E54"/>
    <mergeCell ref="F54:F55"/>
    <mergeCell ref="G54:H55"/>
    <mergeCell ref="I54:I55"/>
    <mergeCell ref="Q48:Q49"/>
    <mergeCell ref="C49:E49"/>
    <mergeCell ref="Q50:Q51"/>
    <mergeCell ref="C51:E51"/>
    <mergeCell ref="A52:E52"/>
    <mergeCell ref="G52:H52"/>
    <mergeCell ref="I52:L52"/>
    <mergeCell ref="N52:O52"/>
    <mergeCell ref="A50:A51"/>
    <mergeCell ref="B50:B51"/>
    <mergeCell ref="A47:Q47"/>
    <mergeCell ref="A48:A49"/>
    <mergeCell ref="B48:B49"/>
    <mergeCell ref="C48:E48"/>
    <mergeCell ref="F48:F49"/>
    <mergeCell ref="G48:H49"/>
    <mergeCell ref="I48:I49"/>
    <mergeCell ref="J48:M49"/>
    <mergeCell ref="N48:O49"/>
    <mergeCell ref="P48:P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I44:I45"/>
    <mergeCell ref="J40:M41"/>
    <mergeCell ref="N40:O41"/>
    <mergeCell ref="P40:P41"/>
    <mergeCell ref="Q40:Q41"/>
    <mergeCell ref="C41:E41"/>
    <mergeCell ref="J44:M45"/>
    <mergeCell ref="N44:O45"/>
    <mergeCell ref="P44:P45"/>
    <mergeCell ref="Q44:Q45"/>
    <mergeCell ref="C45:E45"/>
    <mergeCell ref="I42:I43"/>
    <mergeCell ref="J42:M43"/>
    <mergeCell ref="N42:O43"/>
    <mergeCell ref="P42:P43"/>
    <mergeCell ref="Q42:Q43"/>
    <mergeCell ref="C43:E43"/>
    <mergeCell ref="N36:O37"/>
    <mergeCell ref="P36:P37"/>
    <mergeCell ref="A38:A39"/>
    <mergeCell ref="B38:B39"/>
    <mergeCell ref="C38:E38"/>
    <mergeCell ref="F38:F39"/>
    <mergeCell ref="G38:H39"/>
    <mergeCell ref="I38:I39"/>
    <mergeCell ref="B36:B37"/>
    <mergeCell ref="C36:E36"/>
    <mergeCell ref="F36:F37"/>
    <mergeCell ref="G36:H37"/>
    <mergeCell ref="I36:I37"/>
    <mergeCell ref="J36:M37"/>
    <mergeCell ref="P34:P35"/>
    <mergeCell ref="Q34:Q35"/>
    <mergeCell ref="C35:E35"/>
    <mergeCell ref="A40:A41"/>
    <mergeCell ref="B40:B41"/>
    <mergeCell ref="C40:E40"/>
    <mergeCell ref="F40:F41"/>
    <mergeCell ref="G40:H41"/>
    <mergeCell ref="I40:I41"/>
    <mergeCell ref="A36:A37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63:H63"/>
    <mergeCell ref="I63:L63"/>
    <mergeCell ref="N63:O63"/>
    <mergeCell ref="L65:R65"/>
    <mergeCell ref="L66:R66"/>
    <mergeCell ref="Q60:Q61"/>
    <mergeCell ref="C146:E146"/>
    <mergeCell ref="I78:I79"/>
    <mergeCell ref="Q56:Q57"/>
    <mergeCell ref="C57:E57"/>
    <mergeCell ref="I58:I59"/>
    <mergeCell ref="J58:M59"/>
    <mergeCell ref="N58:O59"/>
    <mergeCell ref="L67:R67"/>
    <mergeCell ref="L68:R68"/>
    <mergeCell ref="B63:E63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N145:O146"/>
    <mergeCell ref="P145:P146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L69:R69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J204:M205"/>
    <mergeCell ref="N204:O205"/>
    <mergeCell ref="P204:P205"/>
    <mergeCell ref="C205:E205"/>
    <mergeCell ref="J32:M33"/>
    <mergeCell ref="N32:O33"/>
    <mergeCell ref="P32:P33"/>
    <mergeCell ref="P96:P97"/>
    <mergeCell ref="N34:O35"/>
    <mergeCell ref="E70:G70"/>
    <mergeCell ref="J60:M61"/>
    <mergeCell ref="N60:O61"/>
    <mergeCell ref="P60:P61"/>
    <mergeCell ref="C61:E61"/>
    <mergeCell ref="A204:A205"/>
    <mergeCell ref="B204:B205"/>
    <mergeCell ref="C204:E204"/>
    <mergeCell ref="F204:F205"/>
    <mergeCell ref="G204:H205"/>
    <mergeCell ref="I204:I205"/>
    <mergeCell ref="A60:A61"/>
    <mergeCell ref="B60:B61"/>
    <mergeCell ref="C60:E60"/>
    <mergeCell ref="F60:F61"/>
    <mergeCell ref="G60:H61"/>
    <mergeCell ref="I60:I6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2026-06-16T08:41:47Z</dcterms:created>
  <dcterms:modified xsi:type="dcterms:W3CDTF">2026-06-16T08:41:55Z</dcterms:modified>
</cp:coreProperties>
</file>