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8C77064-83E4-9C44-8539-27A19DB1F795}" xr6:coauthVersionLast="47" xr6:coauthVersionMax="47" xr10:uidLastSave="{00000000-0000-0000-0000-000000000000}"/>
  <bookViews>
    <workbookView xWindow="680" yWindow="1100" windowWidth="27840" windowHeight="16240" xr2:uid="{0340AEE8-0D64-6444-98BE-7F1134E3D523}"/>
  </bookViews>
  <sheets>
    <sheet name="16.0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<sst xmlns="http://schemas.openxmlformats.org/spreadsheetml/2006/main" count="309" uniqueCount="77">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</sst>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ED4F8A01-EAE7-AE4C-A281-34FDD5C41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8C40-3167-6649-84BE-E37B35764180}">
  <dimension ref="A1:R213"/>
  <sheetViews>
    <sheetView tabSelected="1" topLeftCell="A130" workbookViewId="0">
      <selection activeCell="C162" sqref="C162:E16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4" t="s">
        <v>75</v>
      </c>
      <c r="M1" s="74"/>
      <c r="N1" s="74"/>
      <c r="O1" s="74"/>
      <c r="P1" s="74"/>
      <c r="Q1" s="74"/>
      <c r="R1" s="7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6" t="s">
        <v>54</v>
      </c>
      <c r="F6" s="66"/>
      <c r="G6" s="66"/>
    </row>
    <row r="7" spans="1:18" ht="14" customHeight="1" x14ac:dyDescent="0.15">
      <c r="D7" s="65">
        <v>45824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64" t="s">
        <v>76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8" ht="7.25" customHeight="1" x14ac:dyDescent="0.15"/>
    <row r="11" spans="1:18" ht="25.5" customHeight="1" x14ac:dyDescent="0.15">
      <c r="A11" s="69" t="s">
        <v>52</v>
      </c>
      <c r="B11" s="69" t="s">
        <v>51</v>
      </c>
      <c r="C11" s="69" t="s">
        <v>50</v>
      </c>
      <c r="D11" s="69"/>
      <c r="E11" s="69"/>
      <c r="F11" s="69" t="s">
        <v>49</v>
      </c>
      <c r="G11" s="69" t="s">
        <v>48</v>
      </c>
      <c r="H11" s="69"/>
      <c r="I11" s="69"/>
      <c r="J11" s="69"/>
      <c r="K11" s="69"/>
      <c r="L11" s="69"/>
      <c r="M11" s="69"/>
      <c r="N11" s="69"/>
      <c r="O11" s="69" t="s">
        <v>47</v>
      </c>
      <c r="P11" s="69"/>
      <c r="Q11" s="69" t="s">
        <v>46</v>
      </c>
    </row>
    <row r="12" spans="1:18" ht="25.5" customHeight="1" x14ac:dyDescent="0.15">
      <c r="A12" s="69"/>
      <c r="B12" s="69"/>
      <c r="C12" s="69"/>
      <c r="D12" s="69"/>
      <c r="E12" s="69"/>
      <c r="F12" s="69"/>
      <c r="G12" s="69" t="s">
        <v>45</v>
      </c>
      <c r="H12" s="69"/>
      <c r="I12" s="69" t="s">
        <v>44</v>
      </c>
      <c r="J12" s="69"/>
      <c r="K12" s="69"/>
      <c r="L12" s="69"/>
      <c r="M12" s="69" t="s">
        <v>43</v>
      </c>
      <c r="N12" s="69"/>
      <c r="O12" s="69"/>
      <c r="P12" s="69"/>
      <c r="Q12" s="6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21">
        <v>2013</v>
      </c>
      <c r="B28" s="21">
        <v>113</v>
      </c>
      <c r="C28" s="24" t="s">
        <v>26</v>
      </c>
      <c r="D28" s="23"/>
      <c r="E28" s="23"/>
      <c r="F28" s="21">
        <v>40</v>
      </c>
      <c r="G28" s="19">
        <v>0.28000000000000003</v>
      </c>
      <c r="H28" s="19"/>
      <c r="I28" s="20"/>
      <c r="J28" s="19">
        <v>0.04</v>
      </c>
      <c r="K28" s="19"/>
      <c r="L28" s="19"/>
      <c r="M28" s="19"/>
      <c r="N28" s="19">
        <v>0.68</v>
      </c>
      <c r="O28" s="19"/>
      <c r="P28" s="19">
        <v>5.2</v>
      </c>
      <c r="Q28" s="19">
        <v>2</v>
      </c>
    </row>
    <row r="29" spans="1:17" ht="17" customHeight="1" x14ac:dyDescent="0.15">
      <c r="A29" s="21"/>
      <c r="B29" s="21"/>
      <c r="C29" s="26"/>
      <c r="D29" s="25"/>
      <c r="E29" s="25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21" t="s">
        <v>14</v>
      </c>
      <c r="B30" s="21">
        <v>151</v>
      </c>
      <c r="C30" s="24" t="s">
        <v>25</v>
      </c>
      <c r="D30" s="23"/>
      <c r="E30" s="23"/>
      <c r="F30" s="21" t="s">
        <v>67</v>
      </c>
      <c r="G30" s="19">
        <v>0.96</v>
      </c>
      <c r="H30" s="19"/>
      <c r="I30" s="20"/>
      <c r="J30" s="19">
        <v>2.08</v>
      </c>
      <c r="K30" s="19"/>
      <c r="L30" s="19"/>
      <c r="M30" s="19"/>
      <c r="N30" s="19">
        <v>7.02</v>
      </c>
      <c r="O30" s="19"/>
      <c r="P30" s="19">
        <v>50.6</v>
      </c>
      <c r="Q30" s="19">
        <v>4.5999999999999996</v>
      </c>
    </row>
    <row r="31" spans="1:17" ht="18.75" customHeight="1" x14ac:dyDescent="0.15">
      <c r="A31" s="21"/>
      <c r="B31" s="21"/>
      <c r="C31" s="22" t="s">
        <v>66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8.75" customHeight="1" x14ac:dyDescent="0.15">
      <c r="A32" s="21" t="s">
        <v>14</v>
      </c>
      <c r="B32" s="21">
        <v>178</v>
      </c>
      <c r="C32" s="24" t="s">
        <v>23</v>
      </c>
      <c r="D32" s="23"/>
      <c r="E32" s="23"/>
      <c r="F32" s="21">
        <v>20</v>
      </c>
      <c r="G32" s="19">
        <v>1.17</v>
      </c>
      <c r="H32" s="19"/>
      <c r="I32" s="20"/>
      <c r="J32" s="19">
        <v>1.1000000000000001</v>
      </c>
      <c r="K32" s="19"/>
      <c r="L32" s="19"/>
      <c r="M32" s="19"/>
      <c r="N32" s="19">
        <v>0.08</v>
      </c>
      <c r="O32" s="19"/>
      <c r="P32" s="19">
        <v>33.799999999999997</v>
      </c>
      <c r="Q32" s="19">
        <v>0.47</v>
      </c>
    </row>
    <row r="33" spans="1:17" ht="18.75" customHeight="1" x14ac:dyDescent="0.15">
      <c r="A33" s="21"/>
      <c r="B33" s="21"/>
      <c r="C33" s="22" t="s">
        <v>22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18.690000000000001</v>
      </c>
      <c r="H44" s="2"/>
      <c r="I44" s="2">
        <f>J42+J40+J38+J36+J34+J32+J30+J28</f>
        <v>20.83</v>
      </c>
      <c r="J44" s="2"/>
      <c r="K44" s="2"/>
      <c r="L44" s="2"/>
      <c r="M44" s="3"/>
      <c r="N44" s="2">
        <f>N42+N40+N38+N36+N34+N30+N28</f>
        <v>69.2</v>
      </c>
      <c r="O44" s="2"/>
      <c r="P44" s="8">
        <f>P42+P40+P38+P36+P34+P30+P28</f>
        <v>531.6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31">
        <f>G48+G46</f>
        <v>13.4</v>
      </c>
      <c r="H50" s="30"/>
      <c r="I50" s="31">
        <f>J48+J46</f>
        <v>12.8</v>
      </c>
      <c r="J50" s="32"/>
      <c r="K50" s="32"/>
      <c r="L50" s="30"/>
      <c r="M50" s="3"/>
      <c r="N50" s="31">
        <f>N48+N46</f>
        <v>44.6</v>
      </c>
      <c r="O50" s="30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9" t="s">
        <v>14</v>
      </c>
      <c r="B52" s="49">
        <v>273</v>
      </c>
      <c r="C52" s="80" t="s">
        <v>59</v>
      </c>
      <c r="D52" s="79"/>
      <c r="E52" s="78"/>
      <c r="F52" s="49">
        <v>200</v>
      </c>
      <c r="G52" s="46">
        <v>7.8</v>
      </c>
      <c r="H52" s="45"/>
      <c r="I52" s="48"/>
      <c r="J52" s="46">
        <v>9.4600000000000009</v>
      </c>
      <c r="K52" s="47"/>
      <c r="L52" s="47"/>
      <c r="M52" s="45"/>
      <c r="N52" s="46">
        <v>35.799999999999997</v>
      </c>
      <c r="O52" s="45"/>
      <c r="P52" s="77">
        <v>283.60000000000002</v>
      </c>
      <c r="Q52" s="77">
        <v>1.46</v>
      </c>
    </row>
    <row r="53" spans="1:18" ht="12" customHeight="1" x14ac:dyDescent="0.15">
      <c r="A53" s="41"/>
      <c r="B53" s="41"/>
      <c r="C53" s="43" t="s">
        <v>58</v>
      </c>
      <c r="D53" s="14"/>
      <c r="E53" s="42"/>
      <c r="F53" s="41"/>
      <c r="G53" s="38"/>
      <c r="H53" s="37"/>
      <c r="I53" s="76"/>
      <c r="J53" s="38"/>
      <c r="K53" s="39"/>
      <c r="L53" s="39"/>
      <c r="M53" s="37"/>
      <c r="N53" s="38"/>
      <c r="O53" s="37"/>
      <c r="P53" s="75"/>
      <c r="Q53" s="75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3" t="s">
        <v>62</v>
      </c>
      <c r="B59" s="72"/>
      <c r="C59" s="71"/>
      <c r="D59" s="71"/>
      <c r="E59" s="70"/>
      <c r="F59" s="9">
        <f>F58+F50+F44+F26+F22</f>
        <v>1855</v>
      </c>
      <c r="G59" s="2">
        <f>G58+G50+G44+G26+G22</f>
        <v>53.75</v>
      </c>
      <c r="H59" s="2"/>
      <c r="I59" s="2">
        <f>I58+I50+I44+I26+I22</f>
        <v>62.13</v>
      </c>
      <c r="J59" s="2"/>
      <c r="K59" s="2"/>
      <c r="L59" s="2"/>
      <c r="M59" s="3"/>
      <c r="N59" s="2">
        <f>N58+N50+N44+N26+N22</f>
        <v>250.94</v>
      </c>
      <c r="O59" s="2"/>
      <c r="P59" s="8">
        <f>P58+P50+P44+P26+P22</f>
        <v>1785.2</v>
      </c>
      <c r="Q59" s="8">
        <f>Q58+Q50+Q44+Q26+Q22</f>
        <v>24.41</v>
      </c>
    </row>
    <row r="61" spans="1:18" ht="12.75" customHeight="1" x14ac:dyDescent="0.15">
      <c r="L61" s="74" t="s">
        <v>75</v>
      </c>
      <c r="M61" s="74"/>
      <c r="N61" s="74"/>
      <c r="O61" s="74"/>
      <c r="P61" s="74"/>
      <c r="Q61" s="74"/>
      <c r="R61" s="7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6" t="s">
        <v>54</v>
      </c>
      <c r="F66" s="66"/>
      <c r="G66" s="66"/>
    </row>
    <row r="67" spans="1:18" ht="16" x14ac:dyDescent="0.15">
      <c r="D67" s="65">
        <v>45824</v>
      </c>
      <c r="E67" s="65"/>
      <c r="F67" s="65"/>
      <c r="G67" s="65"/>
      <c r="H67" s="65"/>
      <c r="I67" s="65"/>
      <c r="J67" s="65"/>
    </row>
    <row r="69" spans="1:18" ht="18" x14ac:dyDescent="0.15">
      <c r="B69" s="64" t="s">
        <v>71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1" spans="1:18" ht="12" x14ac:dyDescent="0.15">
      <c r="A71" s="69" t="s">
        <v>52</v>
      </c>
      <c r="B71" s="69" t="s">
        <v>51</v>
      </c>
      <c r="C71" s="69" t="s">
        <v>50</v>
      </c>
      <c r="D71" s="69"/>
      <c r="E71" s="69"/>
      <c r="F71" s="69" t="s">
        <v>49</v>
      </c>
      <c r="G71" s="69" t="s">
        <v>48</v>
      </c>
      <c r="H71" s="69"/>
      <c r="I71" s="69"/>
      <c r="J71" s="69"/>
      <c r="K71" s="69"/>
      <c r="L71" s="69"/>
      <c r="M71" s="69"/>
      <c r="N71" s="69"/>
      <c r="O71" s="69" t="s">
        <v>47</v>
      </c>
      <c r="P71" s="69"/>
      <c r="Q71" s="69" t="s">
        <v>46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45</v>
      </c>
      <c r="H72" s="69"/>
      <c r="I72" s="69" t="s">
        <v>44</v>
      </c>
      <c r="J72" s="69"/>
      <c r="K72" s="69"/>
      <c r="L72" s="69"/>
      <c r="M72" s="69" t="s">
        <v>43</v>
      </c>
      <c r="N72" s="69"/>
      <c r="O72" s="69"/>
      <c r="P72" s="69"/>
      <c r="Q72" s="69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9" t="s">
        <v>14</v>
      </c>
      <c r="B84" s="49">
        <v>538</v>
      </c>
      <c r="C84" s="52" t="s">
        <v>69</v>
      </c>
      <c r="D84" s="51"/>
      <c r="E84" s="50"/>
      <c r="F84" s="49">
        <v>120</v>
      </c>
      <c r="G84" s="46">
        <v>0.42</v>
      </c>
      <c r="H84" s="45"/>
      <c r="I84" s="48"/>
      <c r="J84" s="46">
        <v>0.18</v>
      </c>
      <c r="K84" s="47"/>
      <c r="L84" s="47"/>
      <c r="M84" s="45"/>
      <c r="N84" s="46">
        <v>13.7</v>
      </c>
      <c r="O84" s="45"/>
      <c r="P84" s="44">
        <v>58.2</v>
      </c>
      <c r="Q84" s="44">
        <v>42</v>
      </c>
    </row>
    <row r="85" spans="1:17" ht="10.5" customHeight="1" x14ac:dyDescent="0.15">
      <c r="A85" s="41"/>
      <c r="B85" s="41"/>
      <c r="C85" s="43" t="s">
        <v>68</v>
      </c>
      <c r="D85" s="14"/>
      <c r="E85" s="42"/>
      <c r="F85" s="41"/>
      <c r="G85" s="38"/>
      <c r="H85" s="37"/>
      <c r="I85" s="40"/>
      <c r="J85" s="38"/>
      <c r="K85" s="39"/>
      <c r="L85" s="39"/>
      <c r="M85" s="37"/>
      <c r="N85" s="38"/>
      <c r="O85" s="37"/>
      <c r="P85" s="36"/>
      <c r="Q85" s="36"/>
    </row>
    <row r="86" spans="1:17" ht="12" customHeight="1" x14ac:dyDescent="0.15">
      <c r="A86" s="35" t="s">
        <v>1</v>
      </c>
      <c r="B86" s="34"/>
      <c r="C86" s="34"/>
      <c r="D86" s="34"/>
      <c r="E86" s="33"/>
      <c r="F86" s="9">
        <f>F84</f>
        <v>120</v>
      </c>
      <c r="G86" s="31">
        <f>G84</f>
        <v>0.42</v>
      </c>
      <c r="H86" s="30"/>
      <c r="I86" s="31">
        <f>J84</f>
        <v>0.18</v>
      </c>
      <c r="J86" s="32"/>
      <c r="K86" s="32"/>
      <c r="L86" s="30"/>
      <c r="M86" s="3"/>
      <c r="N86" s="31">
        <f>N84</f>
        <v>13.7</v>
      </c>
      <c r="O86" s="30"/>
      <c r="P86" s="8">
        <f>P84</f>
        <v>58.2</v>
      </c>
      <c r="Q86" s="8">
        <f>Q84</f>
        <v>42</v>
      </c>
    </row>
    <row r="87" spans="1:17" ht="10.5" customHeight="1" x14ac:dyDescent="0.15">
      <c r="A87" s="29" t="s">
        <v>27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</row>
    <row r="88" spans="1:17" ht="12" customHeight="1" x14ac:dyDescent="0.15">
      <c r="A88" s="21">
        <v>2013</v>
      </c>
      <c r="B88" s="21">
        <v>113</v>
      </c>
      <c r="C88" s="24" t="s">
        <v>26</v>
      </c>
      <c r="D88" s="23"/>
      <c r="E88" s="23"/>
      <c r="F88" s="21">
        <v>40</v>
      </c>
      <c r="G88" s="19">
        <v>0.28000000000000003</v>
      </c>
      <c r="H88" s="19"/>
      <c r="I88" s="20"/>
      <c r="J88" s="19">
        <v>0.04</v>
      </c>
      <c r="K88" s="19"/>
      <c r="L88" s="19"/>
      <c r="M88" s="19"/>
      <c r="N88" s="19">
        <v>0.68</v>
      </c>
      <c r="O88" s="19"/>
      <c r="P88" s="19">
        <v>5.2</v>
      </c>
      <c r="Q88" s="19">
        <v>2</v>
      </c>
    </row>
    <row r="89" spans="1:17" ht="10.5" customHeight="1" x14ac:dyDescent="0.15">
      <c r="A89" s="21"/>
      <c r="B89" s="21"/>
      <c r="C89" s="26"/>
      <c r="D89" s="25"/>
      <c r="E89" s="25"/>
      <c r="F89" s="21"/>
      <c r="G89" s="19"/>
      <c r="H89" s="19"/>
      <c r="I89" s="20"/>
      <c r="J89" s="19"/>
      <c r="K89" s="19"/>
      <c r="L89" s="19"/>
      <c r="M89" s="19"/>
      <c r="N89" s="19"/>
      <c r="O89" s="19"/>
      <c r="P89" s="19"/>
      <c r="Q89" s="19"/>
    </row>
    <row r="90" spans="1:17" ht="12" customHeight="1" x14ac:dyDescent="0.15">
      <c r="A90" s="21" t="s">
        <v>14</v>
      </c>
      <c r="B90" s="21">
        <v>151</v>
      </c>
      <c r="C90" s="24" t="s">
        <v>25</v>
      </c>
      <c r="D90" s="23"/>
      <c r="E90" s="23"/>
      <c r="F90" s="21" t="s">
        <v>67</v>
      </c>
      <c r="G90" s="19">
        <v>0.96</v>
      </c>
      <c r="H90" s="19"/>
      <c r="I90" s="20"/>
      <c r="J90" s="19">
        <v>2.08</v>
      </c>
      <c r="K90" s="19"/>
      <c r="L90" s="19"/>
      <c r="M90" s="19"/>
      <c r="N90" s="19">
        <v>7.02</v>
      </c>
      <c r="O90" s="19"/>
      <c r="P90" s="19">
        <v>50.6</v>
      </c>
      <c r="Q90" s="19">
        <v>4.5999999999999996</v>
      </c>
    </row>
    <row r="91" spans="1:17" ht="10.5" customHeight="1" x14ac:dyDescent="0.15">
      <c r="A91" s="21"/>
      <c r="B91" s="21"/>
      <c r="C91" s="22" t="s">
        <v>66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0.5" customHeight="1" x14ac:dyDescent="0.15">
      <c r="A92" s="21" t="s">
        <v>14</v>
      </c>
      <c r="B92" s="21">
        <v>178</v>
      </c>
      <c r="C92" s="24" t="s">
        <v>23</v>
      </c>
      <c r="D92" s="23"/>
      <c r="E92" s="23"/>
      <c r="F92" s="21">
        <v>20</v>
      </c>
      <c r="G92" s="19">
        <v>1.17</v>
      </c>
      <c r="H92" s="19"/>
      <c r="I92" s="20"/>
      <c r="J92" s="19">
        <v>1.1000000000000001</v>
      </c>
      <c r="K92" s="19"/>
      <c r="L92" s="19"/>
      <c r="M92" s="19"/>
      <c r="N92" s="19">
        <v>0.08</v>
      </c>
      <c r="O92" s="19"/>
      <c r="P92" s="19">
        <v>33.799999999999997</v>
      </c>
      <c r="Q92" s="19">
        <v>0.47</v>
      </c>
    </row>
    <row r="93" spans="1:17" ht="10.5" customHeight="1" x14ac:dyDescent="0.15">
      <c r="A93" s="21"/>
      <c r="B93" s="21"/>
      <c r="C93" s="22" t="s">
        <v>22</v>
      </c>
      <c r="D93" s="22"/>
      <c r="E93" s="22"/>
      <c r="F93" s="21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31">
        <f>G102+G100+G98+G96+G94+G90+G88</f>
        <v>18.690000000000001</v>
      </c>
      <c r="H104" s="30"/>
      <c r="I104" s="31">
        <f>J102+J100+J98+J96+J94+J90+J88</f>
        <v>19.729999999999997</v>
      </c>
      <c r="J104" s="32"/>
      <c r="K104" s="32"/>
      <c r="L104" s="30"/>
      <c r="M104" s="3"/>
      <c r="N104" s="31">
        <f>N102+N100+N98+N96+N94+N90+N88</f>
        <v>69.2</v>
      </c>
      <c r="O104" s="30"/>
      <c r="P104" s="8">
        <f>P102+P100+P98+P96+P94+P90+P88</f>
        <v>531.6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3" t="s">
        <v>62</v>
      </c>
      <c r="B111" s="72"/>
      <c r="C111" s="71"/>
      <c r="D111" s="71"/>
      <c r="E111" s="70"/>
      <c r="F111" s="9">
        <f>F110+F104+F86+F82</f>
        <v>1425</v>
      </c>
      <c r="G111" s="2">
        <f>G110+G104+G86+G82</f>
        <v>43.52</v>
      </c>
      <c r="H111" s="2"/>
      <c r="I111" s="2">
        <f>I110+I104+I86+I82</f>
        <v>50.77</v>
      </c>
      <c r="J111" s="2"/>
      <c r="K111" s="2"/>
      <c r="L111" s="2"/>
      <c r="M111" s="3"/>
      <c r="N111" s="2">
        <f>N110+N104+N86+N82</f>
        <v>188.34000000000003</v>
      </c>
      <c r="O111" s="2"/>
      <c r="P111" s="8">
        <f>P110+P104+P86+P82</f>
        <v>1375.8000000000002</v>
      </c>
      <c r="Q111" s="8">
        <f>Q104+Q86+Q82</f>
        <v>57.15</v>
      </c>
    </row>
    <row r="113" spans="1:17" ht="23" x14ac:dyDescent="0.15">
      <c r="E113" s="66" t="s">
        <v>54</v>
      </c>
      <c r="F113" s="66"/>
      <c r="G113" s="66"/>
    </row>
    <row r="114" spans="1:17" ht="16" x14ac:dyDescent="0.15">
      <c r="D114" s="65">
        <v>45824</v>
      </c>
      <c r="E114" s="65"/>
      <c r="F114" s="65"/>
      <c r="G114" s="65"/>
      <c r="H114" s="65"/>
      <c r="I114" s="65"/>
      <c r="J114" s="65"/>
    </row>
    <row r="116" spans="1:17" ht="18" x14ac:dyDescent="0.15">
      <c r="B116" s="64" t="s">
        <v>61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</row>
    <row r="118" spans="1:17" ht="12" x14ac:dyDescent="0.15">
      <c r="A118" s="69" t="s">
        <v>52</v>
      </c>
      <c r="B118" s="69" t="s">
        <v>51</v>
      </c>
      <c r="C118" s="69" t="s">
        <v>50</v>
      </c>
      <c r="D118" s="69"/>
      <c r="E118" s="69"/>
      <c r="F118" s="69" t="s">
        <v>49</v>
      </c>
      <c r="G118" s="69" t="s">
        <v>48</v>
      </c>
      <c r="H118" s="69"/>
      <c r="I118" s="69"/>
      <c r="J118" s="69"/>
      <c r="K118" s="69"/>
      <c r="L118" s="69"/>
      <c r="M118" s="69"/>
      <c r="N118" s="69"/>
      <c r="O118" s="69" t="s">
        <v>47</v>
      </c>
      <c r="P118" s="69"/>
      <c r="Q118" s="69" t="s">
        <v>46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45</v>
      </c>
      <c r="H119" s="69"/>
      <c r="I119" s="69" t="s">
        <v>44</v>
      </c>
      <c r="J119" s="69"/>
      <c r="K119" s="69"/>
      <c r="L119" s="69"/>
      <c r="M119" s="69" t="s">
        <v>43</v>
      </c>
      <c r="N119" s="69"/>
      <c r="O119" s="69"/>
      <c r="P119" s="69"/>
      <c r="Q119" s="69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31">
        <f>N182+N180+N178+N176</f>
        <v>51.44</v>
      </c>
      <c r="O129" s="30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8">
        <v>46</v>
      </c>
      <c r="Q131" s="68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8"/>
      <c r="Q132" s="68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21">
        <v>2013</v>
      </c>
      <c r="B135" s="21">
        <v>113</v>
      </c>
      <c r="C135" s="24" t="s">
        <v>26</v>
      </c>
      <c r="D135" s="23"/>
      <c r="E135" s="23"/>
      <c r="F135" s="21">
        <v>30</v>
      </c>
      <c r="G135" s="19">
        <v>0.24</v>
      </c>
      <c r="H135" s="19"/>
      <c r="I135" s="20"/>
      <c r="J135" s="19">
        <v>0.03</v>
      </c>
      <c r="K135" s="19"/>
      <c r="L135" s="19"/>
      <c r="M135" s="19"/>
      <c r="N135" s="19">
        <v>0.51</v>
      </c>
      <c r="O135" s="19"/>
      <c r="P135" s="19">
        <v>3.9</v>
      </c>
      <c r="Q135" s="19">
        <v>1.5</v>
      </c>
    </row>
    <row r="136" spans="1:17" ht="10.5" customHeight="1" x14ac:dyDescent="0.15">
      <c r="A136" s="21"/>
      <c r="B136" s="21"/>
      <c r="C136" s="26"/>
      <c r="D136" s="25"/>
      <c r="E136" s="25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 t="s">
        <v>14</v>
      </c>
      <c r="B137" s="21">
        <v>151</v>
      </c>
      <c r="C137" s="24" t="s">
        <v>25</v>
      </c>
      <c r="D137" s="23"/>
      <c r="E137" s="23"/>
      <c r="F137" s="21">
        <v>150</v>
      </c>
      <c r="G137" s="19">
        <v>0.72</v>
      </c>
      <c r="H137" s="19"/>
      <c r="I137" s="20"/>
      <c r="J137" s="19">
        <v>1.56</v>
      </c>
      <c r="K137" s="19"/>
      <c r="L137" s="19"/>
      <c r="M137" s="19"/>
      <c r="N137" s="19">
        <v>5.27</v>
      </c>
      <c r="O137" s="19"/>
      <c r="P137" s="19">
        <v>38</v>
      </c>
      <c r="Q137" s="19">
        <v>3.45</v>
      </c>
    </row>
    <row r="138" spans="1:17" ht="18" customHeight="1" x14ac:dyDescent="0.15">
      <c r="A138" s="21"/>
      <c r="B138" s="21"/>
      <c r="C138" s="22" t="s">
        <v>24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8" customHeight="1" x14ac:dyDescent="0.15">
      <c r="A139" s="21" t="s">
        <v>14</v>
      </c>
      <c r="B139" s="21">
        <v>178</v>
      </c>
      <c r="C139" s="24" t="s">
        <v>23</v>
      </c>
      <c r="D139" s="23"/>
      <c r="E139" s="23"/>
      <c r="F139" s="21">
        <v>15</v>
      </c>
      <c r="G139" s="19">
        <v>0.88</v>
      </c>
      <c r="H139" s="19"/>
      <c r="I139" s="20"/>
      <c r="J139" s="19">
        <v>0.83</v>
      </c>
      <c r="K139" s="19"/>
      <c r="L139" s="19"/>
      <c r="M139" s="19"/>
      <c r="N139" s="19">
        <v>0.06</v>
      </c>
      <c r="O139" s="19"/>
      <c r="P139" s="19">
        <v>25.32</v>
      </c>
      <c r="Q139" s="19">
        <v>0.47</v>
      </c>
    </row>
    <row r="140" spans="1:17" ht="18" customHeight="1" x14ac:dyDescent="0.15">
      <c r="A140" s="21"/>
      <c r="B140" s="21"/>
      <c r="C140" s="22" t="s">
        <v>22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7">
        <f>G149+G147+G145+G143+G141+G137+G135</f>
        <v>15.100000000000001</v>
      </c>
      <c r="H151" s="67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54.970000000000006</v>
      </c>
      <c r="O151" s="2"/>
      <c r="P151" s="8">
        <f>P149+P147+P145+P143+P141+P139+P137+P135</f>
        <v>455.21999999999997</v>
      </c>
      <c r="Q151" s="8">
        <f>Q149+Q147+Q145+Q143+Q141+Q139+Q137+Q135</f>
        <v>14.32</v>
      </c>
    </row>
    <row r="152" spans="1:17" ht="15" customHeight="1" x14ac:dyDescent="0.15">
      <c r="A152" s="29" t="s">
        <v>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7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216.51</v>
      </c>
      <c r="O166" s="2"/>
      <c r="P166" s="1">
        <f>P165+P157+P151+P133+P129</f>
        <v>1551.62</v>
      </c>
      <c r="Q166" s="1">
        <f>Q165+Q157+Q151+Q117+Q113</f>
        <v>15.780000000000001</v>
      </c>
    </row>
    <row r="167" spans="1:17" ht="10.5" customHeight="1" x14ac:dyDescent="0.15"/>
    <row r="168" spans="1:17" ht="12" customHeight="1" x14ac:dyDescent="0.15">
      <c r="E168" s="66" t="s">
        <v>54</v>
      </c>
      <c r="F168" s="66"/>
      <c r="G168" s="66"/>
    </row>
    <row r="169" spans="1:17" ht="15" customHeight="1" x14ac:dyDescent="0.15">
      <c r="D169" s="65">
        <v>45824</v>
      </c>
      <c r="E169" s="65"/>
      <c r="F169" s="65"/>
      <c r="G169" s="65"/>
      <c r="H169" s="65"/>
      <c r="I169" s="65"/>
      <c r="J169" s="65"/>
    </row>
    <row r="170" spans="1:17" ht="12" customHeight="1" x14ac:dyDescent="0.15"/>
    <row r="171" spans="1:17" ht="10.5" customHeight="1" x14ac:dyDescent="0.15">
      <c r="B171" s="64" t="s">
        <v>53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</row>
    <row r="172" spans="1:17" ht="12" customHeight="1" x14ac:dyDescent="0.15"/>
    <row r="173" spans="1:17" ht="10.5" customHeight="1" x14ac:dyDescent="0.15">
      <c r="A173" s="60" t="s">
        <v>52</v>
      </c>
      <c r="B173" s="60" t="s">
        <v>51</v>
      </c>
      <c r="C173" s="62" t="s">
        <v>50</v>
      </c>
      <c r="D173" s="63"/>
      <c r="E173" s="61"/>
      <c r="F173" s="60" t="s">
        <v>49</v>
      </c>
      <c r="G173" s="57" t="s">
        <v>48</v>
      </c>
      <c r="H173" s="58"/>
      <c r="I173" s="58"/>
      <c r="J173" s="58"/>
      <c r="K173" s="58"/>
      <c r="L173" s="58"/>
      <c r="M173" s="58"/>
      <c r="N173" s="56"/>
      <c r="O173" s="62" t="s">
        <v>47</v>
      </c>
      <c r="P173" s="61"/>
      <c r="Q173" s="60" t="s">
        <v>46</v>
      </c>
    </row>
    <row r="174" spans="1:17" ht="12" customHeight="1" x14ac:dyDescent="0.15">
      <c r="A174" s="53"/>
      <c r="B174" s="53"/>
      <c r="C174" s="55"/>
      <c r="D174" s="59"/>
      <c r="E174" s="54"/>
      <c r="F174" s="53"/>
      <c r="G174" s="57" t="s">
        <v>45</v>
      </c>
      <c r="H174" s="56"/>
      <c r="I174" s="57" t="s">
        <v>44</v>
      </c>
      <c r="J174" s="58"/>
      <c r="K174" s="58"/>
      <c r="L174" s="56"/>
      <c r="M174" s="57" t="s">
        <v>43</v>
      </c>
      <c r="N174" s="56"/>
      <c r="O174" s="55"/>
      <c r="P174" s="54"/>
      <c r="Q174" s="53"/>
    </row>
    <row r="175" spans="1:17" ht="10.5" customHeight="1" x14ac:dyDescent="0.15">
      <c r="A175" s="29" t="s">
        <v>42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5" t="s">
        <v>1</v>
      </c>
      <c r="B184" s="34"/>
      <c r="C184" s="34"/>
      <c r="D184" s="34"/>
      <c r="E184" s="33"/>
      <c r="F184" s="9">
        <f>F182+F180+F178+F176</f>
        <v>353</v>
      </c>
      <c r="G184" s="31">
        <f>G182+G180+G178+G176</f>
        <v>9.2199999999999989</v>
      </c>
      <c r="H184" s="30"/>
      <c r="I184" s="31">
        <f>J182+J180+J178+J176</f>
        <v>13.850000000000001</v>
      </c>
      <c r="J184" s="32"/>
      <c r="K184" s="32"/>
      <c r="L184" s="30"/>
      <c r="M184" s="3"/>
      <c r="N184" s="31">
        <f>N182+N180+N178+N176</f>
        <v>51.44</v>
      </c>
      <c r="O184" s="30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9" t="s">
        <v>31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</row>
    <row r="186" spans="1:17" ht="12" customHeight="1" x14ac:dyDescent="0.15">
      <c r="A186" s="49" t="s">
        <v>14</v>
      </c>
      <c r="B186" s="49">
        <v>537</v>
      </c>
      <c r="C186" s="52" t="s">
        <v>30</v>
      </c>
      <c r="D186" s="51"/>
      <c r="E186" s="50"/>
      <c r="F186" s="49" t="s">
        <v>29</v>
      </c>
      <c r="G186" s="46">
        <v>0.5</v>
      </c>
      <c r="H186" s="45"/>
      <c r="I186" s="48"/>
      <c r="J186" s="46" t="s">
        <v>28</v>
      </c>
      <c r="K186" s="47"/>
      <c r="L186" s="47"/>
      <c r="M186" s="45"/>
      <c r="N186" s="46">
        <v>10.1</v>
      </c>
      <c r="O186" s="45"/>
      <c r="P186" s="44">
        <v>46</v>
      </c>
      <c r="Q186" s="44">
        <v>2</v>
      </c>
    </row>
    <row r="187" spans="1:17" ht="10.5" customHeight="1" x14ac:dyDescent="0.15">
      <c r="A187" s="41"/>
      <c r="B187" s="41"/>
      <c r="C187" s="43"/>
      <c r="D187" s="14"/>
      <c r="E187" s="42"/>
      <c r="F187" s="41"/>
      <c r="G187" s="38"/>
      <c r="H187" s="37"/>
      <c r="I187" s="40"/>
      <c r="J187" s="38"/>
      <c r="K187" s="39"/>
      <c r="L187" s="39"/>
      <c r="M187" s="37"/>
      <c r="N187" s="38"/>
      <c r="O187" s="37"/>
      <c r="P187" s="36"/>
      <c r="Q187" s="36"/>
    </row>
    <row r="188" spans="1:17" ht="12" customHeight="1" x14ac:dyDescent="0.15">
      <c r="A188" s="35" t="s">
        <v>1</v>
      </c>
      <c r="B188" s="34"/>
      <c r="C188" s="34"/>
      <c r="D188" s="34"/>
      <c r="E188" s="33"/>
      <c r="F188" s="9" t="str">
        <f>F186</f>
        <v>100</v>
      </c>
      <c r="G188" s="31">
        <f>G186</f>
        <v>0.5</v>
      </c>
      <c r="H188" s="30"/>
      <c r="I188" s="31" t="str">
        <f>J186</f>
        <v>0,1</v>
      </c>
      <c r="J188" s="32"/>
      <c r="K188" s="32"/>
      <c r="L188" s="30"/>
      <c r="M188" s="3"/>
      <c r="N188" s="31">
        <f>N186</f>
        <v>10.1</v>
      </c>
      <c r="O188" s="30"/>
      <c r="P188" s="1">
        <f>P186</f>
        <v>46</v>
      </c>
      <c r="Q188" s="1">
        <f>Q186</f>
        <v>2</v>
      </c>
    </row>
    <row r="189" spans="1:17" ht="10.5" customHeight="1" x14ac:dyDescent="0.15">
      <c r="A189" s="29" t="s">
        <v>27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</row>
    <row r="190" spans="1:17" ht="12" customHeight="1" x14ac:dyDescent="0.15">
      <c r="A190" s="21">
        <v>2013</v>
      </c>
      <c r="B190" s="21">
        <v>113</v>
      </c>
      <c r="C190" s="24" t="s">
        <v>26</v>
      </c>
      <c r="D190" s="23"/>
      <c r="E190" s="23"/>
      <c r="F190" s="21">
        <v>30</v>
      </c>
      <c r="G190" s="19">
        <v>0.24</v>
      </c>
      <c r="H190" s="19"/>
      <c r="I190" s="20"/>
      <c r="J190" s="19">
        <v>0.03</v>
      </c>
      <c r="K190" s="19"/>
      <c r="L190" s="19"/>
      <c r="M190" s="19"/>
      <c r="N190" s="19">
        <v>0.51</v>
      </c>
      <c r="O190" s="19"/>
      <c r="P190" s="19">
        <v>3.9</v>
      </c>
      <c r="Q190" s="19">
        <v>1.5</v>
      </c>
    </row>
    <row r="191" spans="1:17" ht="10.5" customHeight="1" x14ac:dyDescent="0.15">
      <c r="A191" s="21"/>
      <c r="B191" s="21"/>
      <c r="C191" s="26"/>
      <c r="D191" s="25"/>
      <c r="E191" s="25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>
        <v>151</v>
      </c>
      <c r="C192" s="24" t="s">
        <v>25</v>
      </c>
      <c r="D192" s="23"/>
      <c r="E192" s="23"/>
      <c r="F192" s="21">
        <v>150</v>
      </c>
      <c r="G192" s="19">
        <v>0.72</v>
      </c>
      <c r="H192" s="19"/>
      <c r="I192" s="20"/>
      <c r="J192" s="19">
        <v>1.56</v>
      </c>
      <c r="K192" s="19"/>
      <c r="L192" s="19"/>
      <c r="M192" s="19"/>
      <c r="N192" s="19">
        <v>5.27</v>
      </c>
      <c r="O192" s="19"/>
      <c r="P192" s="19">
        <v>38</v>
      </c>
      <c r="Q192" s="19">
        <v>3.45</v>
      </c>
    </row>
    <row r="193" spans="1:17" ht="10.5" customHeight="1" x14ac:dyDescent="0.15">
      <c r="A193" s="21"/>
      <c r="B193" s="21"/>
      <c r="C193" s="22" t="s">
        <v>24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0.5" customHeight="1" x14ac:dyDescent="0.15">
      <c r="A194" s="21" t="s">
        <v>14</v>
      </c>
      <c r="B194" s="21">
        <v>178</v>
      </c>
      <c r="C194" s="24" t="s">
        <v>23</v>
      </c>
      <c r="D194" s="23"/>
      <c r="E194" s="23"/>
      <c r="F194" s="21">
        <v>15</v>
      </c>
      <c r="G194" s="19">
        <v>0.88</v>
      </c>
      <c r="H194" s="19"/>
      <c r="I194" s="20"/>
      <c r="J194" s="19">
        <v>0.83</v>
      </c>
      <c r="K194" s="19"/>
      <c r="L194" s="19"/>
      <c r="M194" s="19"/>
      <c r="N194" s="19">
        <v>0.06</v>
      </c>
      <c r="O194" s="19"/>
      <c r="P194" s="19">
        <v>25.32</v>
      </c>
      <c r="Q194" s="19">
        <v>0.47</v>
      </c>
    </row>
    <row r="195" spans="1:17" ht="10.5" customHeight="1" x14ac:dyDescent="0.15">
      <c r="A195" s="21"/>
      <c r="B195" s="21"/>
      <c r="C195" s="22" t="s">
        <v>22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54.910000000000004</v>
      </c>
      <c r="O206" s="2"/>
      <c r="P206" s="8">
        <f>P204+P202+P200+P198+P196+P192+P190</f>
        <v>429.9</v>
      </c>
      <c r="Q206" s="8">
        <f>Q204+Q202+Q200+Q198+Q196+Q192+Q190</f>
        <v>13.850000000000001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116.45</v>
      </c>
      <c r="O213" s="2"/>
      <c r="P213" s="1">
        <f>P206+P188+P184</f>
        <v>824.7</v>
      </c>
      <c r="Q213" s="1">
        <f>Q212+Q206+Q188+Q184</f>
        <v>18.12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2026-06-16T08:41:19Z</dcterms:created>
  <dcterms:modified xsi:type="dcterms:W3CDTF">2026-06-16T08:41:25Z</dcterms:modified>
</cp:coreProperties>
</file>