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МАЙ/"/>
    </mc:Choice>
  </mc:AlternateContent>
  <xr:revisionPtr revIDLastSave="0" documentId="13_ncr:1_{58A08C0D-6906-5845-A36A-AAC88E2C58BD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7.05" sheetId="25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9" i="25" l="1"/>
  <c r="N169" i="25"/>
  <c r="I169" i="25"/>
  <c r="G169" i="25"/>
  <c r="F169" i="25"/>
  <c r="Q216" i="25" l="1"/>
  <c r="P216" i="25"/>
  <c r="N216" i="25"/>
  <c r="I216" i="25"/>
  <c r="G216" i="25"/>
  <c r="F216" i="25"/>
  <c r="Q210" i="25" l="1"/>
  <c r="P210" i="25"/>
  <c r="N210" i="25"/>
  <c r="I210" i="25"/>
  <c r="G210" i="25"/>
  <c r="F210" i="25"/>
  <c r="Q60" i="25"/>
  <c r="P60" i="25"/>
  <c r="N60" i="25"/>
  <c r="I60" i="25"/>
  <c r="G60" i="25"/>
  <c r="F60" i="25"/>
  <c r="Q153" i="25"/>
  <c r="P153" i="25"/>
  <c r="N153" i="25"/>
  <c r="I153" i="25"/>
  <c r="G153" i="25"/>
  <c r="F153" i="25"/>
  <c r="Q106" i="25"/>
  <c r="P106" i="25"/>
  <c r="N106" i="25"/>
  <c r="I106" i="25"/>
  <c r="G106" i="25"/>
  <c r="F106" i="25"/>
  <c r="Q44" i="25"/>
  <c r="P44" i="25"/>
  <c r="N44" i="25"/>
  <c r="I44" i="25"/>
  <c r="G44" i="25"/>
  <c r="F44" i="25"/>
  <c r="Q192" i="25" l="1"/>
  <c r="P192" i="25"/>
  <c r="N192" i="25"/>
  <c r="I192" i="25"/>
  <c r="G192" i="25"/>
  <c r="F192" i="25"/>
  <c r="Q188" i="25"/>
  <c r="P188" i="25"/>
  <c r="N188" i="25"/>
  <c r="I188" i="25"/>
  <c r="G188" i="25"/>
  <c r="F188" i="25"/>
  <c r="Q169" i="25"/>
  <c r="Q159" i="25"/>
  <c r="P159" i="25"/>
  <c r="N159" i="25"/>
  <c r="I159" i="25"/>
  <c r="G159" i="25"/>
  <c r="F159" i="25"/>
  <c r="Q135" i="25"/>
  <c r="P135" i="25"/>
  <c r="N135" i="25"/>
  <c r="I135" i="25"/>
  <c r="G135" i="25"/>
  <c r="F135" i="25"/>
  <c r="Q131" i="25"/>
  <c r="P131" i="25"/>
  <c r="N131" i="25"/>
  <c r="I131" i="25"/>
  <c r="G131" i="25"/>
  <c r="F131" i="25"/>
  <c r="Q112" i="25"/>
  <c r="P112" i="25"/>
  <c r="N112" i="25"/>
  <c r="I112" i="25"/>
  <c r="G112" i="25"/>
  <c r="F112" i="25"/>
  <c r="Q88" i="25"/>
  <c r="P88" i="25"/>
  <c r="N88" i="25"/>
  <c r="I88" i="25"/>
  <c r="G88" i="25"/>
  <c r="F88" i="25"/>
  <c r="Q84" i="25"/>
  <c r="P84" i="25"/>
  <c r="N84" i="25"/>
  <c r="I84" i="25"/>
  <c r="G84" i="25"/>
  <c r="F84" i="25"/>
  <c r="Q50" i="25"/>
  <c r="P50" i="25"/>
  <c r="N50" i="25"/>
  <c r="I50" i="25"/>
  <c r="G50" i="25"/>
  <c r="F50" i="25"/>
  <c r="Q26" i="25"/>
  <c r="P26" i="25"/>
  <c r="N26" i="25"/>
  <c r="I26" i="25"/>
  <c r="G26" i="25"/>
  <c r="F26" i="25"/>
  <c r="Q22" i="25"/>
  <c r="P22" i="25"/>
  <c r="N22" i="25"/>
  <c r="I22" i="25"/>
  <c r="G22" i="25"/>
  <c r="F22" i="25"/>
  <c r="I217" i="25" l="1"/>
  <c r="F217" i="25"/>
  <c r="P217" i="25"/>
  <c r="N217" i="25"/>
  <c r="G217" i="25"/>
  <c r="Q217" i="25"/>
  <c r="F113" i="25"/>
  <c r="P113" i="25"/>
  <c r="I113" i="25"/>
  <c r="G113" i="25"/>
  <c r="Q113" i="25"/>
  <c r="N113" i="25"/>
  <c r="F170" i="25"/>
  <c r="I61" i="25"/>
  <c r="P170" i="25"/>
  <c r="Q170" i="25"/>
  <c r="N61" i="25"/>
  <c r="G170" i="25"/>
  <c r="N170" i="25"/>
  <c r="I170" i="25"/>
  <c r="F61" i="25"/>
  <c r="Q61" i="25"/>
  <c r="P61" i="25"/>
  <c r="G61" i="25"/>
</calcChain>
</file>

<file path=xl/sharedStrings.xml><?xml version="1.0" encoding="utf-8"?>
<sst xmlns="http://schemas.openxmlformats.org/spreadsheetml/2006/main" count="366" uniqueCount="81">
  <si>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</si>
  <si>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</si>
  <si>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</si>
  <si>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</si>
  <si>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</si>
  <si>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</si>
  <si>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</si>
  <si>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</si>
  <si>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</si>
  <si>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</si>
  <si>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</si>
  <si>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</si>
  <si>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</si>
  <si>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</si>
  <si>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</si>
  <si>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</si>
  <si>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</si>
  <si>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</si>
  <si>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</si>
  <si>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</si>
  <si>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</si>
  <si>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</si>
  <si>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</si>
  <si>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</si>
  <si>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2021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</si>
  <si>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</si>
  <si>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</si>
  <si>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</si>
  <si>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</si>
  <si>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</si>
  <si>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</si>
  <si>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</si>
  <si>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</si>
  <si>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</si>
  <si>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</si>
  <si>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</si>
  <si>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</si>
  <si>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</si>
  <si>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40</t>
  </si>
  <si>
    <t>(хлеб ржаной)</t>
  </si>
  <si>
    <t>Полдник</t>
  </si>
  <si>
    <t>ЧАЙ С МОЛОКОМ</t>
  </si>
  <si>
    <t>577</t>
  </si>
  <si>
    <t>БАРАНКИ СДОБНЫЕ</t>
  </si>
  <si>
    <t>3,3</t>
  </si>
  <si>
    <t>3,2</t>
  </si>
  <si>
    <t>24,2</t>
  </si>
  <si>
    <t>(баранка сдобная)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</si>
  <si>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</si>
  <si>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</si>
  <si>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</si>
  <si>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</si>
  <si>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</si>
  <si>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</si>
  <si>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</si>
  <si>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</si>
  <si>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</si>
  <si>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</si>
  <si>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</si>
  <si>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</si>
  <si>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Всего :</t>
  </si>
  <si>
    <t>САД-ГПД</t>
  </si>
  <si>
    <t>САД</t>
  </si>
  <si>
    <t>ЯСЛИ</t>
  </si>
  <si>
    <t>ИКРА КАБАЧКОВАЯ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</si>
  <si>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</si>
  <si>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</si>
  <si>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</si>
  <si>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</si>
  <si>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КОМПОТ ИЗ ИЗЮМА</t>
  </si>
  <si>
    <t>(изюм, сахар песок, вода питьевая)</t>
  </si>
  <si>
    <t>( масло сладко-сливочное несоленое, сахар песок, крупа пшеничная, молоко 2,5% )</t>
  </si>
  <si>
    <t>КАША ПШЕНИЧНАЯ МОЛОЧНАЯ</t>
  </si>
  <si>
    <t>КАРТОФЕЛЬНОЕ ПЮРЕ</t>
  </si>
  <si>
    <t>( картофель, молоко 2,5%, масло сливочное, соль йодированная)</t>
  </si>
  <si>
    <t>САЛАТ ИЗ МОРКОВИ С ЗЕЛЁНЫМ ГОРОШКОМ</t>
  </si>
  <si>
    <t>(морковь, масло растительное, зелёный горошек, соль йодированная)</t>
  </si>
  <si>
    <t>БОРЩ С КАПУСТОЙ И КАРТОФЕЛЕМ</t>
  </si>
  <si>
    <t>(картофель, капуста, свекла,  морковь, лук, масло растительное, томатное пюре, вода или бульон)</t>
  </si>
  <si>
    <t>СУФЛЕ ИЗ РЫБЫ</t>
  </si>
  <si>
    <t>(минтай, яйцо, молоко,мука пшеничная,масло сливочное,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</si>
</sst>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11" fillId="14" borderId="12" xfId="1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15" fillId="14" borderId="22" xfId="0" applyFont="1" applyFill="1" applyBorder="1" applyAlignment="1">
      <alignment horizontal="left" vertical="top" wrapText="1"/>
    </xf>
    <xf numFmtId="0" fontId="15" fillId="14" borderId="23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7"/>
  <sheetViews>
    <sheetView tabSelected="1" topLeftCell="A124" workbookViewId="0">
      <selection activeCell="F123" sqref="F123:F12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9" t="s">
        <v>0</v>
      </c>
      <c r="M1" s="49"/>
      <c r="N1" s="49"/>
      <c r="O1" s="49"/>
      <c r="P1" s="49"/>
      <c r="Q1" s="49"/>
      <c r="R1" s="49"/>
    </row>
    <row r="2" spans="1:18" ht="8.25" customHeight="1" x14ac:dyDescent="0.15">
      <c r="L2" s="50"/>
      <c r="M2" s="50"/>
      <c r="N2" s="50"/>
      <c r="O2" s="50"/>
      <c r="P2" s="50"/>
      <c r="Q2" s="50"/>
      <c r="R2" s="50"/>
    </row>
    <row r="3" spans="1:18" ht="14" customHeight="1" x14ac:dyDescent="0.15">
      <c r="L3" s="50" t="s">
        <v>1</v>
      </c>
      <c r="M3" s="50"/>
      <c r="N3" s="50"/>
      <c r="O3" s="50"/>
      <c r="P3" s="50"/>
      <c r="Q3" s="50"/>
      <c r="R3" s="50"/>
    </row>
    <row r="4" spans="1:18" ht="14" customHeight="1" x14ac:dyDescent="0.15">
      <c r="L4" s="51" t="s">
        <v>55</v>
      </c>
      <c r="M4" s="50"/>
      <c r="N4" s="50"/>
      <c r="O4" s="50"/>
      <c r="P4" s="50"/>
      <c r="Q4" s="50"/>
      <c r="R4" s="50"/>
    </row>
    <row r="5" spans="1:18" ht="14" customHeight="1" x14ac:dyDescent="0.15">
      <c r="L5" s="51" t="s">
        <v>56</v>
      </c>
      <c r="M5" s="50"/>
      <c r="N5" s="50"/>
      <c r="O5" s="50"/>
      <c r="P5" s="50"/>
      <c r="Q5" s="50"/>
      <c r="R5" s="50"/>
    </row>
    <row r="6" spans="1:18" ht="18" customHeight="1" x14ac:dyDescent="0.15">
      <c r="E6" s="52" t="s">
        <v>2</v>
      </c>
      <c r="F6" s="52"/>
      <c r="G6" s="52"/>
    </row>
    <row r="7" spans="1:18" ht="14" customHeight="1" x14ac:dyDescent="0.15">
      <c r="D7" s="46">
        <v>45784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7" t="s">
        <v>61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8" t="s">
        <v>3</v>
      </c>
      <c r="B11" s="48" t="s">
        <v>4</v>
      </c>
      <c r="C11" s="48" t="s">
        <v>5</v>
      </c>
      <c r="D11" s="48"/>
      <c r="E11" s="48"/>
      <c r="F11" s="48" t="s">
        <v>6</v>
      </c>
      <c r="G11" s="48" t="s">
        <v>7</v>
      </c>
      <c r="H11" s="48"/>
      <c r="I11" s="48"/>
      <c r="J11" s="48"/>
      <c r="K11" s="48"/>
      <c r="L11" s="48"/>
      <c r="M11" s="48"/>
      <c r="N11" s="48"/>
      <c r="O11" s="48" t="s">
        <v>8</v>
      </c>
      <c r="P11" s="48"/>
      <c r="Q11" s="48" t="s">
        <v>9</v>
      </c>
    </row>
    <row r="12" spans="1:18" ht="25.5" customHeight="1" x14ac:dyDescent="0.15">
      <c r="A12" s="48"/>
      <c r="B12" s="48"/>
      <c r="C12" s="48"/>
      <c r="D12" s="48"/>
      <c r="E12" s="48"/>
      <c r="F12" s="48"/>
      <c r="G12" s="48" t="s">
        <v>10</v>
      </c>
      <c r="H12" s="48"/>
      <c r="I12" s="48" t="s">
        <v>11</v>
      </c>
      <c r="J12" s="48"/>
      <c r="K12" s="48"/>
      <c r="L12" s="48"/>
      <c r="M12" s="48" t="s">
        <v>12</v>
      </c>
      <c r="N12" s="48"/>
      <c r="O12" s="48"/>
      <c r="P12" s="48"/>
      <c r="Q12" s="48"/>
    </row>
    <row r="13" spans="1:18" ht="14" customHeight="1" x14ac:dyDescent="0.15">
      <c r="A13" s="54" t="s">
        <v>13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8" ht="18" customHeight="1" x14ac:dyDescent="0.15">
      <c r="A14" s="18" t="s">
        <v>14</v>
      </c>
      <c r="B14" s="18">
        <v>270</v>
      </c>
      <c r="C14" s="20" t="s">
        <v>72</v>
      </c>
      <c r="D14" s="21"/>
      <c r="E14" s="22"/>
      <c r="F14" s="72">
        <v>190</v>
      </c>
      <c r="G14" s="61">
        <v>7.03</v>
      </c>
      <c r="H14" s="63"/>
      <c r="I14" s="59"/>
      <c r="J14" s="61">
        <v>7.1</v>
      </c>
      <c r="K14" s="62"/>
      <c r="L14" s="62"/>
      <c r="M14" s="63"/>
      <c r="N14" s="61">
        <v>34.700000000000003</v>
      </c>
      <c r="O14" s="63"/>
      <c r="P14" s="67">
        <v>230</v>
      </c>
      <c r="Q14" s="67">
        <v>1.27</v>
      </c>
    </row>
    <row r="15" spans="1:18" ht="9.75" customHeight="1" x14ac:dyDescent="0.15">
      <c r="A15" s="19"/>
      <c r="B15" s="19"/>
      <c r="C15" s="97" t="s">
        <v>71</v>
      </c>
      <c r="D15" s="53"/>
      <c r="E15" s="98"/>
      <c r="F15" s="73"/>
      <c r="G15" s="64"/>
      <c r="H15" s="66"/>
      <c r="I15" s="60"/>
      <c r="J15" s="64"/>
      <c r="K15" s="65"/>
      <c r="L15" s="65"/>
      <c r="M15" s="66"/>
      <c r="N15" s="64"/>
      <c r="O15" s="66"/>
      <c r="P15" s="68"/>
      <c r="Q15" s="68"/>
    </row>
    <row r="16" spans="1:18" ht="13.25" customHeight="1" x14ac:dyDescent="0.15">
      <c r="A16" s="13" t="s">
        <v>14</v>
      </c>
      <c r="B16" s="13" t="s">
        <v>16</v>
      </c>
      <c r="C16" s="14" t="s">
        <v>17</v>
      </c>
      <c r="D16" s="14"/>
      <c r="E16" s="14"/>
      <c r="F16" s="43">
        <v>25</v>
      </c>
      <c r="G16" s="44">
        <v>1.88</v>
      </c>
      <c r="H16" s="44"/>
      <c r="I16" s="45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43"/>
      <c r="G17" s="44"/>
      <c r="H17" s="44"/>
      <c r="I17" s="45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13" t="s">
        <v>14</v>
      </c>
      <c r="B18" s="13" t="s">
        <v>20</v>
      </c>
      <c r="C18" s="14" t="s">
        <v>21</v>
      </c>
      <c r="D18" s="14"/>
      <c r="E18" s="14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13">
        <v>2013</v>
      </c>
      <c r="B20" s="13">
        <v>507</v>
      </c>
      <c r="C20" s="32" t="s">
        <v>41</v>
      </c>
      <c r="D20" s="14"/>
      <c r="E20" s="14"/>
      <c r="F20" s="43">
        <v>180</v>
      </c>
      <c r="G20" s="44">
        <v>1.3</v>
      </c>
      <c r="H20" s="44"/>
      <c r="I20" s="45"/>
      <c r="J20" s="44">
        <v>1.2</v>
      </c>
      <c r="K20" s="44"/>
      <c r="L20" s="44"/>
      <c r="M20" s="44"/>
      <c r="N20" s="44">
        <v>15.7</v>
      </c>
      <c r="O20" s="44"/>
      <c r="P20" s="44">
        <v>78.3</v>
      </c>
      <c r="Q20" s="44">
        <v>1.2</v>
      </c>
    </row>
    <row r="21" spans="1:17" ht="9.75" customHeight="1" x14ac:dyDescent="0.15">
      <c r="A21" s="13"/>
      <c r="B21" s="13"/>
      <c r="C21" s="17" t="s">
        <v>57</v>
      </c>
      <c r="D21" s="12"/>
      <c r="E21" s="12"/>
      <c r="F21" s="43"/>
      <c r="G21" s="44"/>
      <c r="H21" s="44"/>
      <c r="I21" s="45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55" t="s">
        <v>25</v>
      </c>
      <c r="B22" s="55"/>
      <c r="C22" s="55"/>
      <c r="D22" s="55"/>
      <c r="E22" s="55"/>
      <c r="F22" s="1">
        <f>F20+F18+F16+F14</f>
        <v>400</v>
      </c>
      <c r="G22" s="56">
        <f>G20+G18+G16+G14</f>
        <v>10.24</v>
      </c>
      <c r="H22" s="56"/>
      <c r="I22" s="56">
        <f>J20+J18+J16+J14</f>
        <v>13.16</v>
      </c>
      <c r="J22" s="56"/>
      <c r="K22" s="56"/>
      <c r="L22" s="56"/>
      <c r="M22" s="7"/>
      <c r="N22" s="56">
        <f>N20+N18+N16+N14</f>
        <v>62.94</v>
      </c>
      <c r="O22" s="56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54" t="s">
        <v>27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7" ht="13.25" customHeight="1" x14ac:dyDescent="0.15">
      <c r="A24" s="18" t="s">
        <v>14</v>
      </c>
      <c r="B24" s="18">
        <v>538</v>
      </c>
      <c r="C24" s="85" t="s">
        <v>65</v>
      </c>
      <c r="D24" s="86"/>
      <c r="E24" s="87"/>
      <c r="F24" s="18">
        <v>100</v>
      </c>
      <c r="G24" s="23">
        <v>0.35</v>
      </c>
      <c r="H24" s="24"/>
      <c r="I24" s="88"/>
      <c r="J24" s="23">
        <v>0.15</v>
      </c>
      <c r="K24" s="28"/>
      <c r="L24" s="28"/>
      <c r="M24" s="24"/>
      <c r="N24" s="23">
        <v>11.4</v>
      </c>
      <c r="O24" s="24"/>
      <c r="P24" s="80">
        <v>48.3</v>
      </c>
      <c r="Q24" s="80">
        <v>35</v>
      </c>
    </row>
    <row r="25" spans="1:17" ht="9.75" customHeight="1" x14ac:dyDescent="0.15">
      <c r="A25" s="19"/>
      <c r="B25" s="19"/>
      <c r="C25" s="35" t="s">
        <v>66</v>
      </c>
      <c r="D25" s="12"/>
      <c r="E25" s="36"/>
      <c r="F25" s="19"/>
      <c r="G25" s="25"/>
      <c r="H25" s="26"/>
      <c r="I25" s="89"/>
      <c r="J25" s="25"/>
      <c r="K25" s="29"/>
      <c r="L25" s="29"/>
      <c r="M25" s="26"/>
      <c r="N25" s="25"/>
      <c r="O25" s="26"/>
      <c r="P25" s="81"/>
      <c r="Q25" s="81"/>
    </row>
    <row r="26" spans="1:17" ht="14" customHeight="1" x14ac:dyDescent="0.15">
      <c r="A26" s="55" t="s">
        <v>25</v>
      </c>
      <c r="B26" s="55"/>
      <c r="C26" s="55"/>
      <c r="D26" s="55"/>
      <c r="E26" s="55"/>
      <c r="F26" s="1">
        <f>F24</f>
        <v>100</v>
      </c>
      <c r="G26" s="56">
        <f>G24</f>
        <v>0.35</v>
      </c>
      <c r="H26" s="56"/>
      <c r="I26" s="56">
        <f>J24</f>
        <v>0.15</v>
      </c>
      <c r="J26" s="56"/>
      <c r="K26" s="56"/>
      <c r="L26" s="56"/>
      <c r="M26" s="7"/>
      <c r="N26" s="56">
        <f>N24</f>
        <v>11.4</v>
      </c>
      <c r="O26" s="56"/>
      <c r="P26" s="8">
        <f>P24</f>
        <v>48.3</v>
      </c>
      <c r="Q26" s="8">
        <f>Q24</f>
        <v>35</v>
      </c>
    </row>
    <row r="27" spans="1:17" ht="14" customHeight="1" x14ac:dyDescent="0.15">
      <c r="A27" s="54" t="s">
        <v>28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17" ht="14.25" customHeight="1" x14ac:dyDescent="0.15">
      <c r="A28" s="13">
        <v>2013</v>
      </c>
      <c r="B28" s="13">
        <v>27</v>
      </c>
      <c r="C28" s="32" t="s">
        <v>75</v>
      </c>
      <c r="D28" s="14"/>
      <c r="E28" s="14"/>
      <c r="F28" s="43">
        <v>50</v>
      </c>
      <c r="G28" s="44">
        <v>0.95</v>
      </c>
      <c r="H28" s="44"/>
      <c r="I28" s="45"/>
      <c r="J28" s="44">
        <v>5.03</v>
      </c>
      <c r="K28" s="44"/>
      <c r="L28" s="44"/>
      <c r="M28" s="44"/>
      <c r="N28" s="44">
        <v>2.94</v>
      </c>
      <c r="O28" s="44"/>
      <c r="P28" s="44">
        <v>60.1</v>
      </c>
      <c r="Q28" s="44">
        <v>2.29</v>
      </c>
    </row>
    <row r="29" spans="1:17" ht="17" customHeight="1" x14ac:dyDescent="0.15">
      <c r="A29" s="13"/>
      <c r="B29" s="13"/>
      <c r="C29" s="17" t="s">
        <v>76</v>
      </c>
      <c r="D29" s="12"/>
      <c r="E29" s="12"/>
      <c r="F29" s="43"/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/>
    </row>
    <row r="30" spans="1:17" ht="13.25" customHeight="1" x14ac:dyDescent="0.15">
      <c r="A30" s="13" t="s">
        <v>14</v>
      </c>
      <c r="B30" s="13">
        <v>133</v>
      </c>
      <c r="C30" s="32" t="s">
        <v>77</v>
      </c>
      <c r="D30" s="14"/>
      <c r="E30" s="14"/>
      <c r="F30" s="13" t="s">
        <v>15</v>
      </c>
      <c r="G30" s="11">
        <v>1.46</v>
      </c>
      <c r="H30" s="11"/>
      <c r="I30" s="15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96" t="s">
        <v>78</v>
      </c>
      <c r="D31" s="96"/>
      <c r="E31" s="96"/>
      <c r="F31" s="13"/>
      <c r="G31" s="11"/>
      <c r="H31" s="11"/>
      <c r="I31" s="15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29</v>
      </c>
      <c r="C32" s="14" t="s">
        <v>30</v>
      </c>
      <c r="D32" s="14"/>
      <c r="E32" s="14"/>
      <c r="F32" s="43">
        <v>7</v>
      </c>
      <c r="G32" s="44">
        <v>0.18</v>
      </c>
      <c r="H32" s="44"/>
      <c r="I32" s="45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8.75" customHeight="1" x14ac:dyDescent="0.15">
      <c r="A33" s="13"/>
      <c r="B33" s="13"/>
      <c r="C33" s="12" t="s">
        <v>31</v>
      </c>
      <c r="D33" s="12"/>
      <c r="E33" s="12"/>
      <c r="F33" s="43"/>
      <c r="G33" s="44"/>
      <c r="H33" s="44"/>
      <c r="I33" s="45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33">
        <v>2013</v>
      </c>
      <c r="B34" s="33">
        <v>341</v>
      </c>
      <c r="C34" s="57" t="s">
        <v>79</v>
      </c>
      <c r="D34" s="57"/>
      <c r="E34" s="57"/>
      <c r="F34" s="33">
        <v>60</v>
      </c>
      <c r="G34" s="16">
        <v>9.6</v>
      </c>
      <c r="H34" s="16"/>
      <c r="I34" s="34"/>
      <c r="J34" s="16">
        <v>2.89</v>
      </c>
      <c r="K34" s="16"/>
      <c r="L34" s="16"/>
      <c r="M34" s="16"/>
      <c r="N34" s="16">
        <v>1.57</v>
      </c>
      <c r="O34" s="16"/>
      <c r="P34" s="16">
        <v>71</v>
      </c>
      <c r="Q34" s="16">
        <v>0.2</v>
      </c>
    </row>
    <row r="35" spans="1:17" ht="18" customHeight="1" x14ac:dyDescent="0.15">
      <c r="A35" s="33"/>
      <c r="B35" s="33"/>
      <c r="C35" s="58" t="s">
        <v>80</v>
      </c>
      <c r="D35" s="58"/>
      <c r="E35" s="58"/>
      <c r="F35" s="33"/>
      <c r="G35" s="16"/>
      <c r="H35" s="16"/>
      <c r="I35" s="34"/>
      <c r="J35" s="16"/>
      <c r="K35" s="16"/>
      <c r="L35" s="16"/>
      <c r="M35" s="16"/>
      <c r="N35" s="16"/>
      <c r="O35" s="16"/>
      <c r="P35" s="16"/>
      <c r="Q35" s="16"/>
    </row>
    <row r="36" spans="1:17" ht="18" customHeight="1" x14ac:dyDescent="0.15">
      <c r="A36" s="13">
        <v>2013</v>
      </c>
      <c r="B36" s="13">
        <v>434</v>
      </c>
      <c r="C36" s="32" t="s">
        <v>73</v>
      </c>
      <c r="D36" s="14"/>
      <c r="E36" s="14"/>
      <c r="F36" s="43">
        <v>130</v>
      </c>
      <c r="G36" s="44">
        <v>2.7</v>
      </c>
      <c r="H36" s="44"/>
      <c r="I36" s="45"/>
      <c r="J36" s="44">
        <v>5.7</v>
      </c>
      <c r="K36" s="44"/>
      <c r="L36" s="44"/>
      <c r="M36" s="44"/>
      <c r="N36" s="44">
        <v>14.12</v>
      </c>
      <c r="O36" s="44"/>
      <c r="P36" s="44">
        <v>120</v>
      </c>
      <c r="Q36" s="44">
        <v>4.4000000000000004</v>
      </c>
    </row>
    <row r="37" spans="1:17" ht="18" customHeight="1" x14ac:dyDescent="0.15">
      <c r="A37" s="13"/>
      <c r="B37" s="13"/>
      <c r="C37" s="17" t="s">
        <v>74</v>
      </c>
      <c r="D37" s="12"/>
      <c r="E37" s="12"/>
      <c r="F37" s="43"/>
      <c r="G37" s="44"/>
      <c r="H37" s="44"/>
      <c r="I37" s="45"/>
      <c r="J37" s="44"/>
      <c r="K37" s="44"/>
      <c r="L37" s="44"/>
      <c r="M37" s="44"/>
      <c r="N37" s="44"/>
      <c r="O37" s="44"/>
      <c r="P37" s="44"/>
      <c r="Q37" s="44"/>
    </row>
    <row r="38" spans="1:17" ht="13.25" customHeight="1" x14ac:dyDescent="0.15">
      <c r="A38" s="13" t="s">
        <v>14</v>
      </c>
      <c r="B38" s="13" t="s">
        <v>33</v>
      </c>
      <c r="C38" s="14" t="s">
        <v>34</v>
      </c>
      <c r="D38" s="14"/>
      <c r="E38" s="14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13"/>
      <c r="B39" s="13"/>
      <c r="C39" s="12" t="s">
        <v>59</v>
      </c>
      <c r="D39" s="12"/>
      <c r="E39" s="12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13" t="s">
        <v>14</v>
      </c>
      <c r="B40" s="13" t="s">
        <v>35</v>
      </c>
      <c r="C40" s="14" t="s">
        <v>36</v>
      </c>
      <c r="D40" s="14"/>
      <c r="E40" s="14"/>
      <c r="F40" s="43" t="s">
        <v>37</v>
      </c>
      <c r="G40" s="44" t="s">
        <v>26</v>
      </c>
      <c r="H40" s="44"/>
      <c r="I40" s="45"/>
      <c r="J40" s="44" t="s">
        <v>32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13"/>
      <c r="B41" s="13"/>
      <c r="C41" s="12" t="s">
        <v>39</v>
      </c>
      <c r="D41" s="12"/>
      <c r="E41" s="12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13">
        <v>2013</v>
      </c>
      <c r="B42" s="13">
        <v>531</v>
      </c>
      <c r="C42" s="14" t="s">
        <v>69</v>
      </c>
      <c r="D42" s="14"/>
      <c r="E42" s="14"/>
      <c r="F42" s="43">
        <v>180</v>
      </c>
      <c r="G42" s="44">
        <v>0.27</v>
      </c>
      <c r="H42" s="44"/>
      <c r="I42" s="45"/>
      <c r="J42" s="44">
        <v>0</v>
      </c>
      <c r="K42" s="44"/>
      <c r="L42" s="44"/>
      <c r="M42" s="44"/>
      <c r="N42" s="44">
        <v>18</v>
      </c>
      <c r="O42" s="44"/>
      <c r="P42" s="44">
        <v>73</v>
      </c>
      <c r="Q42" s="44">
        <v>0.7</v>
      </c>
    </row>
    <row r="43" spans="1:17" ht="9.75" customHeight="1" x14ac:dyDescent="0.15">
      <c r="A43" s="13"/>
      <c r="B43" s="13"/>
      <c r="C43" s="12" t="s">
        <v>70</v>
      </c>
      <c r="D43" s="12"/>
      <c r="E43" s="12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55" t="s">
        <v>25</v>
      </c>
      <c r="B44" s="55"/>
      <c r="C44" s="55"/>
      <c r="D44" s="55"/>
      <c r="E44" s="55"/>
      <c r="F44" s="1">
        <f>F42+F40+F38+F36+F34+F32+F30+F28</f>
        <v>672</v>
      </c>
      <c r="G44" s="56">
        <f>G42+G40+G38+G36+G34+G32+G30+G28</f>
        <v>18.36</v>
      </c>
      <c r="H44" s="56"/>
      <c r="I44" s="56">
        <f>J42+J40+J38+J36+J34+J32+J30+J28</f>
        <v>19.07</v>
      </c>
      <c r="J44" s="56"/>
      <c r="K44" s="56"/>
      <c r="L44" s="56"/>
      <c r="M44" s="7"/>
      <c r="N44" s="56">
        <f>N42+N40+N38+N36+N34+N32+N30+N28</f>
        <v>64.349999999999994</v>
      </c>
      <c r="O44" s="56"/>
      <c r="P44" s="8">
        <f>P42+P40+P38+P36+P34+P32+P30+P28</f>
        <v>504.20000000000005</v>
      </c>
      <c r="Q44" s="8">
        <f>Q42+Q40+Q38+Q36+Q34+Q32+Q30+Q28</f>
        <v>16.46</v>
      </c>
    </row>
    <row r="45" spans="1:17" ht="14" customHeight="1" x14ac:dyDescent="0.15">
      <c r="A45" s="54" t="s">
        <v>40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ht="13.25" customHeight="1" x14ac:dyDescent="0.15">
      <c r="A46" s="13">
        <v>2013</v>
      </c>
      <c r="B46" s="13" t="s">
        <v>49</v>
      </c>
      <c r="C46" s="14" t="s">
        <v>50</v>
      </c>
      <c r="D46" s="14"/>
      <c r="E46" s="14"/>
      <c r="F46" s="43">
        <v>200</v>
      </c>
      <c r="G46" s="44" t="s">
        <v>32</v>
      </c>
      <c r="H46" s="44"/>
      <c r="I46" s="45"/>
      <c r="J46" s="44"/>
      <c r="K46" s="44"/>
      <c r="L46" s="44"/>
      <c r="M46" s="44"/>
      <c r="N46" s="44" t="s">
        <v>51</v>
      </c>
      <c r="O46" s="44"/>
      <c r="P46" s="44" t="s">
        <v>52</v>
      </c>
      <c r="Q46" s="44" t="s">
        <v>18</v>
      </c>
    </row>
    <row r="47" spans="1:17" ht="9.75" customHeight="1" x14ac:dyDescent="0.15">
      <c r="A47" s="13"/>
      <c r="B47" s="13"/>
      <c r="C47" s="12" t="s">
        <v>53</v>
      </c>
      <c r="D47" s="12"/>
      <c r="E47" s="12"/>
      <c r="F47" s="43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4"/>
    </row>
    <row r="48" spans="1:17" ht="9.75" customHeight="1" x14ac:dyDescent="0.15">
      <c r="A48" s="13" t="s">
        <v>24</v>
      </c>
      <c r="B48" s="13" t="s">
        <v>42</v>
      </c>
      <c r="C48" s="14" t="s">
        <v>43</v>
      </c>
      <c r="D48" s="14"/>
      <c r="E48" s="14"/>
      <c r="F48" s="13" t="s">
        <v>38</v>
      </c>
      <c r="G48" s="11" t="s">
        <v>44</v>
      </c>
      <c r="H48" s="11"/>
      <c r="I48" s="15"/>
      <c r="J48" s="11" t="s">
        <v>45</v>
      </c>
      <c r="K48" s="11"/>
      <c r="L48" s="11"/>
      <c r="M48" s="11"/>
      <c r="N48" s="11" t="s">
        <v>46</v>
      </c>
      <c r="O48" s="11"/>
      <c r="P48" s="11"/>
      <c r="Q48" s="11" t="s">
        <v>18</v>
      </c>
    </row>
    <row r="49" spans="1:18" ht="9.75" customHeight="1" x14ac:dyDescent="0.15">
      <c r="A49" s="13"/>
      <c r="B49" s="13"/>
      <c r="C49" s="12" t="s">
        <v>47</v>
      </c>
      <c r="D49" s="12"/>
      <c r="E49" s="12"/>
      <c r="F49" s="13"/>
      <c r="G49" s="11"/>
      <c r="H49" s="11"/>
      <c r="I49" s="15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55" t="s">
        <v>25</v>
      </c>
      <c r="B50" s="55"/>
      <c r="C50" s="55"/>
      <c r="D50" s="55"/>
      <c r="E50" s="55"/>
      <c r="F50" s="1">
        <f>F48+F46</f>
        <v>240</v>
      </c>
      <c r="G50" s="69">
        <f>G48+G46</f>
        <v>3.5</v>
      </c>
      <c r="H50" s="70"/>
      <c r="I50" s="69">
        <f>J48+J46</f>
        <v>3.2</v>
      </c>
      <c r="J50" s="71"/>
      <c r="K50" s="71"/>
      <c r="L50" s="70"/>
      <c r="M50" s="7"/>
      <c r="N50" s="69">
        <f>N48+N46</f>
        <v>34.4</v>
      </c>
      <c r="O50" s="70"/>
      <c r="P50" s="8">
        <f>P48+P46</f>
        <v>42</v>
      </c>
      <c r="Q50" s="8">
        <f>Q48+Q46</f>
        <v>0</v>
      </c>
    </row>
    <row r="51" spans="1:18" ht="14" customHeight="1" x14ac:dyDescent="0.15">
      <c r="A51" s="54" t="s">
        <v>48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</row>
    <row r="52" spans="1:18" ht="13.25" customHeight="1" x14ac:dyDescent="0.15">
      <c r="A52" s="13">
        <v>2013</v>
      </c>
      <c r="B52" s="13">
        <v>297</v>
      </c>
      <c r="C52" s="32" t="s">
        <v>67</v>
      </c>
      <c r="D52" s="14"/>
      <c r="E52" s="14"/>
      <c r="F52" s="43">
        <v>130</v>
      </c>
      <c r="G52" s="44">
        <v>4.9000000000000004</v>
      </c>
      <c r="H52" s="44"/>
      <c r="I52" s="45"/>
      <c r="J52" s="44">
        <v>0.6</v>
      </c>
      <c r="K52" s="44"/>
      <c r="L52" s="44"/>
      <c r="M52" s="44"/>
      <c r="N52" s="44">
        <v>25.2</v>
      </c>
      <c r="O52" s="44"/>
      <c r="P52" s="44">
        <v>125.8</v>
      </c>
      <c r="Q52" s="44">
        <v>8.0000000000000002E-3</v>
      </c>
    </row>
    <row r="53" spans="1:18" ht="12" customHeight="1" x14ac:dyDescent="0.15">
      <c r="A53" s="13"/>
      <c r="B53" s="13"/>
      <c r="C53" s="17" t="s">
        <v>68</v>
      </c>
      <c r="D53" s="12"/>
      <c r="E53" s="12"/>
      <c r="F53" s="43"/>
      <c r="G53" s="44"/>
      <c r="H53" s="44"/>
      <c r="I53" s="45"/>
      <c r="J53" s="44"/>
      <c r="K53" s="44"/>
      <c r="L53" s="44"/>
      <c r="M53" s="44"/>
      <c r="N53" s="44"/>
      <c r="O53" s="44"/>
      <c r="P53" s="44"/>
      <c r="Q53" s="44"/>
    </row>
    <row r="54" spans="1:18" ht="12" customHeight="1" x14ac:dyDescent="0.15">
      <c r="A54" s="13" t="s">
        <v>14</v>
      </c>
      <c r="B54" s="13">
        <v>121</v>
      </c>
      <c r="C54" s="14" t="s">
        <v>64</v>
      </c>
      <c r="D54" s="14"/>
      <c r="E54" s="14"/>
      <c r="F54" s="43">
        <v>40</v>
      </c>
      <c r="G54" s="44">
        <v>0.76</v>
      </c>
      <c r="H54" s="44"/>
      <c r="I54" s="45"/>
      <c r="J54" s="44">
        <v>3.56</v>
      </c>
      <c r="K54" s="44"/>
      <c r="L54" s="44"/>
      <c r="M54" s="44"/>
      <c r="N54" s="44">
        <v>3.08</v>
      </c>
      <c r="O54" s="44"/>
      <c r="P54" s="44">
        <v>47.6</v>
      </c>
      <c r="Q54" s="44">
        <v>1.52</v>
      </c>
    </row>
    <row r="55" spans="1:18" ht="12" customHeight="1" x14ac:dyDescent="0.15">
      <c r="A55" s="13"/>
      <c r="B55" s="13"/>
      <c r="C55" s="12"/>
      <c r="D55" s="12"/>
      <c r="E55" s="12"/>
      <c r="F55" s="43"/>
      <c r="G55" s="44"/>
      <c r="H55" s="44"/>
      <c r="I55" s="45"/>
      <c r="J55" s="44"/>
      <c r="K55" s="44"/>
      <c r="L55" s="44"/>
      <c r="M55" s="44"/>
      <c r="N55" s="44"/>
      <c r="O55" s="44"/>
      <c r="P55" s="44"/>
      <c r="Q55" s="44"/>
    </row>
    <row r="56" spans="1:18" ht="10.5" customHeight="1" x14ac:dyDescent="0.15">
      <c r="A56" s="13" t="s">
        <v>14</v>
      </c>
      <c r="B56" s="13" t="s">
        <v>16</v>
      </c>
      <c r="C56" s="14" t="s">
        <v>17</v>
      </c>
      <c r="D56" s="14"/>
      <c r="E56" s="14"/>
      <c r="F56" s="43">
        <v>30</v>
      </c>
      <c r="G56" s="44">
        <v>2</v>
      </c>
      <c r="H56" s="44"/>
      <c r="I56" s="45"/>
      <c r="J56" s="44">
        <v>0.8</v>
      </c>
      <c r="K56" s="44"/>
      <c r="L56" s="44"/>
      <c r="M56" s="44"/>
      <c r="N56" s="44">
        <v>13.4</v>
      </c>
      <c r="O56" s="44"/>
      <c r="P56" s="44">
        <v>69</v>
      </c>
      <c r="Q56" s="44" t="s">
        <v>18</v>
      </c>
    </row>
    <row r="57" spans="1:18" ht="9.75" customHeight="1" x14ac:dyDescent="0.15">
      <c r="A57" s="13"/>
      <c r="B57" s="13"/>
      <c r="C57" s="12" t="s">
        <v>19</v>
      </c>
      <c r="D57" s="12"/>
      <c r="E57" s="12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3.25" customHeight="1" x14ac:dyDescent="0.15">
      <c r="A58" s="13">
        <v>2013</v>
      </c>
      <c r="B58" s="13" t="s">
        <v>49</v>
      </c>
      <c r="C58" s="14" t="s">
        <v>50</v>
      </c>
      <c r="D58" s="14"/>
      <c r="E58" s="14"/>
      <c r="F58" s="43">
        <v>200</v>
      </c>
      <c r="G58" s="44" t="s">
        <v>32</v>
      </c>
      <c r="H58" s="44"/>
      <c r="I58" s="45"/>
      <c r="J58" s="44"/>
      <c r="K58" s="44"/>
      <c r="L58" s="44"/>
      <c r="M58" s="44"/>
      <c r="N58" s="44" t="s">
        <v>51</v>
      </c>
      <c r="O58" s="44"/>
      <c r="P58" s="44" t="s">
        <v>52</v>
      </c>
      <c r="Q58" s="44" t="s">
        <v>18</v>
      </c>
    </row>
    <row r="59" spans="1:18" ht="9.75" customHeight="1" x14ac:dyDescent="0.15">
      <c r="A59" s="13"/>
      <c r="B59" s="13"/>
      <c r="C59" s="12" t="s">
        <v>53</v>
      </c>
      <c r="D59" s="12"/>
      <c r="E59" s="12"/>
      <c r="F59" s="43"/>
      <c r="G59" s="44"/>
      <c r="H59" s="44"/>
      <c r="I59" s="45"/>
      <c r="J59" s="44"/>
      <c r="K59" s="44"/>
      <c r="L59" s="44"/>
      <c r="M59" s="44"/>
      <c r="N59" s="44"/>
      <c r="O59" s="44"/>
      <c r="P59" s="44"/>
      <c r="Q59" s="44"/>
    </row>
    <row r="60" spans="1:18" ht="14" customHeight="1" x14ac:dyDescent="0.15">
      <c r="A60" s="55" t="s">
        <v>25</v>
      </c>
      <c r="B60" s="55"/>
      <c r="C60" s="55"/>
      <c r="D60" s="55"/>
      <c r="E60" s="55"/>
      <c r="F60" s="1" t="e">
        <f>#REF!+F56+F54+F52</f>
        <v>#REF!</v>
      </c>
      <c r="G60" s="56" t="e">
        <f>#REF!+G56+G54+G52</f>
        <v>#REF!</v>
      </c>
      <c r="H60" s="56"/>
      <c r="I60" s="56" t="e">
        <f>#REF!+J56+J54+J52</f>
        <v>#REF!</v>
      </c>
      <c r="J60" s="56"/>
      <c r="K60" s="56"/>
      <c r="L60" s="56"/>
      <c r="M60" s="7"/>
      <c r="N60" s="56" t="e">
        <f>#REF!+N56+N54+N52</f>
        <v>#REF!</v>
      </c>
      <c r="O60" s="56"/>
      <c r="P60" s="8" t="e">
        <f>#REF!+P56+P54+P52</f>
        <v>#REF!</v>
      </c>
      <c r="Q60" s="8" t="e">
        <f>#REF!+Q56+Q54+Q52</f>
        <v>#REF!</v>
      </c>
    </row>
    <row r="61" spans="1:18" ht="14" customHeight="1" x14ac:dyDescent="0.15">
      <c r="A61" s="5" t="s">
        <v>54</v>
      </c>
      <c r="B61" s="74"/>
      <c r="C61" s="75"/>
      <c r="D61" s="75"/>
      <c r="E61" s="76"/>
      <c r="F61" s="6" t="e">
        <f>F60+F50+F44+F26+F22</f>
        <v>#REF!</v>
      </c>
      <c r="G61" s="56" t="e">
        <f>G60+G50+G44+G26+G22</f>
        <v>#REF!</v>
      </c>
      <c r="H61" s="56"/>
      <c r="I61" s="56" t="e">
        <f>I60+I50+I44+I26+I22</f>
        <v>#REF!</v>
      </c>
      <c r="J61" s="56"/>
      <c r="K61" s="56"/>
      <c r="L61" s="56"/>
      <c r="M61" s="7"/>
      <c r="N61" s="56">
        <f>N50+N44+N26+N22</f>
        <v>173.09</v>
      </c>
      <c r="O61" s="56"/>
      <c r="P61" s="8" t="e">
        <f>P60+P50+P44+P26+P22</f>
        <v>#REF!</v>
      </c>
      <c r="Q61" s="8" t="e">
        <f>Q60+Q50+Q44+Q26+Q22</f>
        <v>#REF!</v>
      </c>
    </row>
    <row r="63" spans="1:18" ht="12.75" customHeight="1" x14ac:dyDescent="0.15">
      <c r="L63" s="49" t="s">
        <v>0</v>
      </c>
      <c r="M63" s="49"/>
      <c r="N63" s="49"/>
      <c r="O63" s="49"/>
      <c r="P63" s="49"/>
      <c r="Q63" s="49"/>
      <c r="R63" s="49"/>
    </row>
    <row r="64" spans="1:18" ht="13" x14ac:dyDescent="0.15">
      <c r="L64" s="50"/>
      <c r="M64" s="50"/>
      <c r="N64" s="50"/>
      <c r="O64" s="50"/>
      <c r="P64" s="50"/>
      <c r="Q64" s="50"/>
      <c r="R64" s="50"/>
    </row>
    <row r="65" spans="1:18" ht="12.75" customHeight="1" x14ac:dyDescent="0.15">
      <c r="L65" s="50" t="s">
        <v>1</v>
      </c>
      <c r="M65" s="50"/>
      <c r="N65" s="50"/>
      <c r="O65" s="50"/>
      <c r="P65" s="50"/>
      <c r="Q65" s="50"/>
      <c r="R65" s="50"/>
    </row>
    <row r="66" spans="1:18" ht="12.75" customHeight="1" x14ac:dyDescent="0.15">
      <c r="L66" s="51" t="s">
        <v>55</v>
      </c>
      <c r="M66" s="50"/>
      <c r="N66" s="50"/>
      <c r="O66" s="50"/>
      <c r="P66" s="50"/>
      <c r="Q66" s="50"/>
      <c r="R66" s="50"/>
    </row>
    <row r="67" spans="1:18" ht="12.75" customHeight="1" x14ac:dyDescent="0.15">
      <c r="L67" s="51" t="s">
        <v>56</v>
      </c>
      <c r="M67" s="50"/>
      <c r="N67" s="50"/>
      <c r="O67" s="50"/>
      <c r="P67" s="50"/>
      <c r="Q67" s="50"/>
      <c r="R67" s="50"/>
    </row>
    <row r="68" spans="1:18" ht="23" x14ac:dyDescent="0.15">
      <c r="E68" s="79" t="s">
        <v>2</v>
      </c>
      <c r="F68" s="79"/>
      <c r="G68" s="79"/>
    </row>
    <row r="69" spans="1:18" ht="16" x14ac:dyDescent="0.15">
      <c r="D69" s="46">
        <v>45784</v>
      </c>
      <c r="E69" s="46"/>
      <c r="F69" s="46"/>
      <c r="G69" s="46"/>
      <c r="H69" s="46"/>
      <c r="I69" s="46"/>
      <c r="J69" s="46"/>
    </row>
    <row r="71" spans="1:18" ht="18" x14ac:dyDescent="0.15">
      <c r="B71" s="77" t="s">
        <v>62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3" spans="1:18" ht="12" x14ac:dyDescent="0.15">
      <c r="A73" s="78" t="s">
        <v>3</v>
      </c>
      <c r="B73" s="78" t="s">
        <v>4</v>
      </c>
      <c r="C73" s="78" t="s">
        <v>5</v>
      </c>
      <c r="D73" s="78"/>
      <c r="E73" s="78"/>
      <c r="F73" s="78" t="s">
        <v>6</v>
      </c>
      <c r="G73" s="78" t="s">
        <v>7</v>
      </c>
      <c r="H73" s="78"/>
      <c r="I73" s="78"/>
      <c r="J73" s="78"/>
      <c r="K73" s="78"/>
      <c r="L73" s="78"/>
      <c r="M73" s="78"/>
      <c r="N73" s="78"/>
      <c r="O73" s="78" t="s">
        <v>8</v>
      </c>
      <c r="P73" s="78"/>
      <c r="Q73" s="78" t="s">
        <v>9</v>
      </c>
    </row>
    <row r="74" spans="1:18" ht="12" x14ac:dyDescent="0.15">
      <c r="A74" s="78"/>
      <c r="B74" s="78"/>
      <c r="C74" s="78"/>
      <c r="D74" s="78"/>
      <c r="E74" s="78"/>
      <c r="F74" s="78"/>
      <c r="G74" s="78" t="s">
        <v>10</v>
      </c>
      <c r="H74" s="78"/>
      <c r="I74" s="78" t="s">
        <v>11</v>
      </c>
      <c r="J74" s="78"/>
      <c r="K74" s="78"/>
      <c r="L74" s="78"/>
      <c r="M74" s="78" t="s">
        <v>12</v>
      </c>
      <c r="N74" s="78"/>
      <c r="O74" s="78"/>
      <c r="P74" s="78"/>
      <c r="Q74" s="78"/>
    </row>
    <row r="75" spans="1:18" ht="14" x14ac:dyDescent="0.15">
      <c r="A75" s="42" t="s">
        <v>13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pans="1:18" ht="12" customHeight="1" x14ac:dyDescent="0.15">
      <c r="A76" s="18" t="s">
        <v>14</v>
      </c>
      <c r="B76" s="18">
        <v>270</v>
      </c>
      <c r="C76" s="20" t="s">
        <v>72</v>
      </c>
      <c r="D76" s="21"/>
      <c r="E76" s="22"/>
      <c r="F76" s="72">
        <v>190</v>
      </c>
      <c r="G76" s="61">
        <v>7.03</v>
      </c>
      <c r="H76" s="63"/>
      <c r="I76" s="59"/>
      <c r="J76" s="61">
        <v>7.1</v>
      </c>
      <c r="K76" s="62"/>
      <c r="L76" s="62"/>
      <c r="M76" s="63"/>
      <c r="N76" s="61">
        <v>34.700000000000003</v>
      </c>
      <c r="O76" s="63"/>
      <c r="P76" s="67">
        <v>230</v>
      </c>
      <c r="Q76" s="67">
        <v>1.27</v>
      </c>
    </row>
    <row r="77" spans="1:18" ht="14.25" customHeight="1" x14ac:dyDescent="0.15">
      <c r="A77" s="19"/>
      <c r="B77" s="19"/>
      <c r="C77" s="97" t="s">
        <v>71</v>
      </c>
      <c r="D77" s="53"/>
      <c r="E77" s="98"/>
      <c r="F77" s="73"/>
      <c r="G77" s="64"/>
      <c r="H77" s="66"/>
      <c r="I77" s="60"/>
      <c r="J77" s="64"/>
      <c r="K77" s="65"/>
      <c r="L77" s="65"/>
      <c r="M77" s="66"/>
      <c r="N77" s="64"/>
      <c r="O77" s="66"/>
      <c r="P77" s="68"/>
      <c r="Q77" s="68"/>
    </row>
    <row r="78" spans="1:18" ht="12" customHeight="1" x14ac:dyDescent="0.15">
      <c r="A78" s="13" t="s">
        <v>14</v>
      </c>
      <c r="B78" s="13" t="s">
        <v>16</v>
      </c>
      <c r="C78" s="14" t="s">
        <v>17</v>
      </c>
      <c r="D78" s="14"/>
      <c r="E78" s="14"/>
      <c r="F78" s="43">
        <v>25</v>
      </c>
      <c r="G78" s="44">
        <v>1.88</v>
      </c>
      <c r="H78" s="44"/>
      <c r="I78" s="45"/>
      <c r="J78" s="44">
        <v>0.73</v>
      </c>
      <c r="K78" s="44"/>
      <c r="L78" s="44"/>
      <c r="M78" s="44"/>
      <c r="N78" s="44">
        <v>12.5</v>
      </c>
      <c r="O78" s="44"/>
      <c r="P78" s="44">
        <v>66</v>
      </c>
      <c r="Q78" s="44" t="s">
        <v>18</v>
      </c>
    </row>
    <row r="79" spans="1:18" ht="10.5" customHeight="1" x14ac:dyDescent="0.15">
      <c r="A79" s="13"/>
      <c r="B79" s="13"/>
      <c r="C79" s="12" t="s">
        <v>19</v>
      </c>
      <c r="D79" s="12"/>
      <c r="E79" s="12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13" t="s">
        <v>14</v>
      </c>
      <c r="B80" s="13" t="s">
        <v>20</v>
      </c>
      <c r="C80" s="14" t="s">
        <v>21</v>
      </c>
      <c r="D80" s="14"/>
      <c r="E80" s="14"/>
      <c r="F80" s="43" t="s">
        <v>22</v>
      </c>
      <c r="G80" s="44">
        <v>0.03</v>
      </c>
      <c r="H80" s="44"/>
      <c r="I80" s="45"/>
      <c r="J80" s="44">
        <v>4.13</v>
      </c>
      <c r="K80" s="44"/>
      <c r="L80" s="44"/>
      <c r="M80" s="44"/>
      <c r="N80" s="44">
        <v>0.04</v>
      </c>
      <c r="O80" s="44"/>
      <c r="P80" s="44">
        <v>37</v>
      </c>
      <c r="Q80" s="44" t="s">
        <v>18</v>
      </c>
    </row>
    <row r="81" spans="1:17" ht="10.5" customHeight="1" x14ac:dyDescent="0.15">
      <c r="A81" s="13"/>
      <c r="B81" s="13"/>
      <c r="C81" s="12" t="s">
        <v>23</v>
      </c>
      <c r="D81" s="12"/>
      <c r="E81" s="12"/>
      <c r="F81" s="43"/>
      <c r="G81" s="44"/>
      <c r="H81" s="44"/>
      <c r="I81" s="45"/>
      <c r="J81" s="44"/>
      <c r="K81" s="44"/>
      <c r="L81" s="44"/>
      <c r="M81" s="44"/>
      <c r="N81" s="44"/>
      <c r="O81" s="44"/>
      <c r="P81" s="44"/>
      <c r="Q81" s="44"/>
    </row>
    <row r="82" spans="1:17" ht="12" customHeight="1" x14ac:dyDescent="0.15">
      <c r="A82" s="13">
        <v>2013</v>
      </c>
      <c r="B82" s="13">
        <v>507</v>
      </c>
      <c r="C82" s="32" t="s">
        <v>41</v>
      </c>
      <c r="D82" s="14"/>
      <c r="E82" s="14"/>
      <c r="F82" s="43">
        <v>180</v>
      </c>
      <c r="G82" s="44">
        <v>1.3</v>
      </c>
      <c r="H82" s="44"/>
      <c r="I82" s="45"/>
      <c r="J82" s="44">
        <v>1.2</v>
      </c>
      <c r="K82" s="44"/>
      <c r="L82" s="44"/>
      <c r="M82" s="44"/>
      <c r="N82" s="44">
        <v>15.7</v>
      </c>
      <c r="O82" s="44"/>
      <c r="P82" s="44">
        <v>78.3</v>
      </c>
      <c r="Q82" s="44">
        <v>1.2</v>
      </c>
    </row>
    <row r="83" spans="1:17" ht="10.5" customHeight="1" x14ac:dyDescent="0.15">
      <c r="A83" s="13"/>
      <c r="B83" s="13"/>
      <c r="C83" s="17" t="s">
        <v>57</v>
      </c>
      <c r="D83" s="12"/>
      <c r="E83" s="12"/>
      <c r="F83" s="43"/>
      <c r="G83" s="44"/>
      <c r="H83" s="44"/>
      <c r="I83" s="45"/>
      <c r="J83" s="44"/>
      <c r="K83" s="44"/>
      <c r="L83" s="44"/>
      <c r="M83" s="44"/>
      <c r="N83" s="44"/>
      <c r="O83" s="44"/>
      <c r="P83" s="44"/>
      <c r="Q83" s="44"/>
    </row>
    <row r="84" spans="1:17" ht="13" x14ac:dyDescent="0.15">
      <c r="A84" s="55" t="s">
        <v>25</v>
      </c>
      <c r="B84" s="55"/>
      <c r="C84" s="55"/>
      <c r="D84" s="55"/>
      <c r="E84" s="55"/>
      <c r="F84" s="1">
        <f>F82+F80+F78+F76</f>
        <v>400</v>
      </c>
      <c r="G84" s="56">
        <f>G82+G80+G78+G76</f>
        <v>10.24</v>
      </c>
      <c r="H84" s="56"/>
      <c r="I84" s="56">
        <f>J82+J80+J78+J76</f>
        <v>13.16</v>
      </c>
      <c r="J84" s="56"/>
      <c r="K84" s="56"/>
      <c r="L84" s="56"/>
      <c r="M84" s="7"/>
      <c r="N84" s="56">
        <f>N82+N80+N78+N76</f>
        <v>62.94</v>
      </c>
      <c r="O84" s="56"/>
      <c r="P84" s="8">
        <f>P82+P80+P78+P76</f>
        <v>411.3</v>
      </c>
      <c r="Q84" s="8">
        <f>Q82+Q80+Q78+Q76</f>
        <v>2.4699999999999998</v>
      </c>
    </row>
    <row r="85" spans="1:17" ht="15" customHeight="1" x14ac:dyDescent="0.15">
      <c r="A85" s="54" t="s">
        <v>27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</row>
    <row r="86" spans="1:17" ht="12" customHeight="1" x14ac:dyDescent="0.15">
      <c r="A86" s="18" t="s">
        <v>14</v>
      </c>
      <c r="B86" s="18">
        <v>538</v>
      </c>
      <c r="C86" s="85" t="s">
        <v>65</v>
      </c>
      <c r="D86" s="86"/>
      <c r="E86" s="87"/>
      <c r="F86" s="18">
        <v>120</v>
      </c>
      <c r="G86" s="23">
        <v>0.42</v>
      </c>
      <c r="H86" s="24"/>
      <c r="I86" s="88"/>
      <c r="J86" s="23">
        <v>0.18</v>
      </c>
      <c r="K86" s="28"/>
      <c r="L86" s="28"/>
      <c r="M86" s="24"/>
      <c r="N86" s="23">
        <v>13.7</v>
      </c>
      <c r="O86" s="24"/>
      <c r="P86" s="80">
        <v>58.2</v>
      </c>
      <c r="Q86" s="80">
        <v>42</v>
      </c>
    </row>
    <row r="87" spans="1:17" ht="10.5" customHeight="1" x14ac:dyDescent="0.15">
      <c r="A87" s="19"/>
      <c r="B87" s="19"/>
      <c r="C87" s="35" t="s">
        <v>66</v>
      </c>
      <c r="D87" s="12"/>
      <c r="E87" s="36"/>
      <c r="F87" s="19"/>
      <c r="G87" s="25"/>
      <c r="H87" s="26"/>
      <c r="I87" s="89"/>
      <c r="J87" s="25"/>
      <c r="K87" s="29"/>
      <c r="L87" s="29"/>
      <c r="M87" s="26"/>
      <c r="N87" s="25"/>
      <c r="O87" s="26"/>
      <c r="P87" s="81"/>
      <c r="Q87" s="81"/>
    </row>
    <row r="88" spans="1:17" ht="12" customHeight="1" x14ac:dyDescent="0.15">
      <c r="A88" s="82" t="s">
        <v>25</v>
      </c>
      <c r="B88" s="83"/>
      <c r="C88" s="83"/>
      <c r="D88" s="83"/>
      <c r="E88" s="84"/>
      <c r="F88" s="1">
        <f>F86</f>
        <v>120</v>
      </c>
      <c r="G88" s="69">
        <f>G86</f>
        <v>0.42</v>
      </c>
      <c r="H88" s="70"/>
      <c r="I88" s="69">
        <f>J86</f>
        <v>0.18</v>
      </c>
      <c r="J88" s="71"/>
      <c r="K88" s="71"/>
      <c r="L88" s="70"/>
      <c r="M88" s="7"/>
      <c r="N88" s="69">
        <f>N86</f>
        <v>13.7</v>
      </c>
      <c r="O88" s="70"/>
      <c r="P88" s="8">
        <f>P86</f>
        <v>58.2</v>
      </c>
      <c r="Q88" s="8">
        <f>Q86</f>
        <v>42</v>
      </c>
    </row>
    <row r="89" spans="1:17" ht="10.5" customHeight="1" x14ac:dyDescent="0.15">
      <c r="A89" s="93" t="s">
        <v>28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5"/>
    </row>
    <row r="90" spans="1:17" ht="12" customHeight="1" x14ac:dyDescent="0.15">
      <c r="A90" s="13">
        <v>2013</v>
      </c>
      <c r="B90" s="13">
        <v>27</v>
      </c>
      <c r="C90" s="32" t="s">
        <v>75</v>
      </c>
      <c r="D90" s="14"/>
      <c r="E90" s="14"/>
      <c r="F90" s="43">
        <v>50</v>
      </c>
      <c r="G90" s="44">
        <v>0.95</v>
      </c>
      <c r="H90" s="44"/>
      <c r="I90" s="45"/>
      <c r="J90" s="44">
        <v>5.03</v>
      </c>
      <c r="K90" s="44"/>
      <c r="L90" s="44"/>
      <c r="M90" s="44"/>
      <c r="N90" s="44">
        <v>2.94</v>
      </c>
      <c r="O90" s="44"/>
      <c r="P90" s="44">
        <v>60.1</v>
      </c>
      <c r="Q90" s="44">
        <v>2.29</v>
      </c>
    </row>
    <row r="91" spans="1:17" ht="10.5" customHeight="1" x14ac:dyDescent="0.15">
      <c r="A91" s="13"/>
      <c r="B91" s="13"/>
      <c r="C91" s="17" t="s">
        <v>76</v>
      </c>
      <c r="D91" s="12"/>
      <c r="E91" s="12"/>
      <c r="F91" s="43"/>
      <c r="G91" s="44"/>
      <c r="H91" s="44"/>
      <c r="I91" s="45"/>
      <c r="J91" s="44"/>
      <c r="K91" s="44"/>
      <c r="L91" s="44"/>
      <c r="M91" s="44"/>
      <c r="N91" s="44"/>
      <c r="O91" s="44"/>
      <c r="P91" s="44"/>
      <c r="Q91" s="44"/>
    </row>
    <row r="92" spans="1:17" ht="12" customHeight="1" x14ac:dyDescent="0.15">
      <c r="A92" s="13" t="s">
        <v>14</v>
      </c>
      <c r="B92" s="13">
        <v>133</v>
      </c>
      <c r="C92" s="32" t="s">
        <v>77</v>
      </c>
      <c r="D92" s="14"/>
      <c r="E92" s="14"/>
      <c r="F92" s="13" t="s">
        <v>15</v>
      </c>
      <c r="G92" s="11">
        <v>1.46</v>
      </c>
      <c r="H92" s="11"/>
      <c r="I92" s="15"/>
      <c r="J92" s="11">
        <v>4</v>
      </c>
      <c r="K92" s="11"/>
      <c r="L92" s="11"/>
      <c r="M92" s="11"/>
      <c r="N92" s="11">
        <v>8.52</v>
      </c>
      <c r="O92" s="11"/>
      <c r="P92" s="11">
        <v>76</v>
      </c>
      <c r="Q92" s="11">
        <v>8.24</v>
      </c>
    </row>
    <row r="93" spans="1:17" ht="10.5" customHeight="1" x14ac:dyDescent="0.15">
      <c r="A93" s="13"/>
      <c r="B93" s="13"/>
      <c r="C93" s="96" t="s">
        <v>78</v>
      </c>
      <c r="D93" s="96"/>
      <c r="E93" s="96"/>
      <c r="F93" s="13"/>
      <c r="G93" s="11"/>
      <c r="H93" s="11"/>
      <c r="I93" s="15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 t="s">
        <v>14</v>
      </c>
      <c r="B94" s="13" t="s">
        <v>29</v>
      </c>
      <c r="C94" s="14" t="s">
        <v>30</v>
      </c>
      <c r="D94" s="14"/>
      <c r="E94" s="14"/>
      <c r="F94" s="43">
        <v>7</v>
      </c>
      <c r="G94" s="44">
        <v>0.18</v>
      </c>
      <c r="H94" s="44"/>
      <c r="I94" s="45"/>
      <c r="J94" s="44">
        <v>1.05</v>
      </c>
      <c r="K94" s="44"/>
      <c r="L94" s="44"/>
      <c r="M94" s="44"/>
      <c r="N94" s="44">
        <v>0.25</v>
      </c>
      <c r="O94" s="44"/>
      <c r="P94" s="44">
        <v>11.3</v>
      </c>
      <c r="Q94" s="44">
        <v>0.03</v>
      </c>
    </row>
    <row r="95" spans="1:17" ht="10.5" customHeight="1" x14ac:dyDescent="0.15">
      <c r="A95" s="13"/>
      <c r="B95" s="13"/>
      <c r="C95" s="12" t="s">
        <v>31</v>
      </c>
      <c r="D95" s="12"/>
      <c r="E95" s="12"/>
      <c r="F95" s="43"/>
      <c r="G95" s="44"/>
      <c r="H95" s="44"/>
      <c r="I95" s="45"/>
      <c r="J95" s="44"/>
      <c r="K95" s="44"/>
      <c r="L95" s="44"/>
      <c r="M95" s="44"/>
      <c r="N95" s="44"/>
      <c r="O95" s="44"/>
      <c r="P95" s="44"/>
      <c r="Q95" s="44"/>
    </row>
    <row r="96" spans="1:17" ht="10.5" customHeight="1" x14ac:dyDescent="0.15">
      <c r="A96" s="33">
        <v>2013</v>
      </c>
      <c r="B96" s="33">
        <v>341</v>
      </c>
      <c r="C96" s="57" t="s">
        <v>79</v>
      </c>
      <c r="D96" s="57"/>
      <c r="E96" s="57"/>
      <c r="F96" s="33">
        <v>60</v>
      </c>
      <c r="G96" s="16">
        <v>9.6</v>
      </c>
      <c r="H96" s="16"/>
      <c r="I96" s="34"/>
      <c r="J96" s="16">
        <v>2.89</v>
      </c>
      <c r="K96" s="16"/>
      <c r="L96" s="16"/>
      <c r="M96" s="16"/>
      <c r="N96" s="16">
        <v>1.57</v>
      </c>
      <c r="O96" s="16"/>
      <c r="P96" s="16">
        <v>71</v>
      </c>
      <c r="Q96" s="16">
        <v>0.2</v>
      </c>
    </row>
    <row r="97" spans="1:17" ht="10.5" customHeight="1" x14ac:dyDescent="0.15">
      <c r="A97" s="33"/>
      <c r="B97" s="33"/>
      <c r="C97" s="58" t="s">
        <v>80</v>
      </c>
      <c r="D97" s="58"/>
      <c r="E97" s="58"/>
      <c r="F97" s="33"/>
      <c r="G97" s="16"/>
      <c r="H97" s="16"/>
      <c r="I97" s="34"/>
      <c r="J97" s="16"/>
      <c r="K97" s="16"/>
      <c r="L97" s="16"/>
      <c r="M97" s="16"/>
      <c r="N97" s="16"/>
      <c r="O97" s="16"/>
      <c r="P97" s="16"/>
      <c r="Q97" s="16"/>
    </row>
    <row r="98" spans="1:17" ht="10.5" customHeight="1" x14ac:dyDescent="0.15">
      <c r="A98" s="13">
        <v>2013</v>
      </c>
      <c r="B98" s="13">
        <v>434</v>
      </c>
      <c r="C98" s="32" t="s">
        <v>73</v>
      </c>
      <c r="D98" s="14"/>
      <c r="E98" s="14"/>
      <c r="F98" s="43">
        <v>130</v>
      </c>
      <c r="G98" s="44">
        <v>2.7</v>
      </c>
      <c r="H98" s="44"/>
      <c r="I98" s="45"/>
      <c r="J98" s="44">
        <v>5.7</v>
      </c>
      <c r="K98" s="44"/>
      <c r="L98" s="44"/>
      <c r="M98" s="44"/>
      <c r="N98" s="44">
        <v>14.12</v>
      </c>
      <c r="O98" s="44"/>
      <c r="P98" s="44">
        <v>120</v>
      </c>
      <c r="Q98" s="44">
        <v>4.4000000000000004</v>
      </c>
    </row>
    <row r="99" spans="1:17" ht="10.5" customHeight="1" x14ac:dyDescent="0.15">
      <c r="A99" s="13"/>
      <c r="B99" s="13"/>
      <c r="C99" s="17" t="s">
        <v>74</v>
      </c>
      <c r="D99" s="12"/>
      <c r="E99" s="12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13" t="s">
        <v>14</v>
      </c>
      <c r="B100" s="13" t="s">
        <v>33</v>
      </c>
      <c r="C100" s="14" t="s">
        <v>34</v>
      </c>
      <c r="D100" s="14"/>
      <c r="E100" s="14"/>
      <c r="F100" s="43">
        <v>25</v>
      </c>
      <c r="G100" s="44">
        <v>1.9</v>
      </c>
      <c r="H100" s="44"/>
      <c r="I100" s="45"/>
      <c r="J100" s="44">
        <v>0.2</v>
      </c>
      <c r="K100" s="44"/>
      <c r="L100" s="44"/>
      <c r="M100" s="44"/>
      <c r="N100" s="44">
        <v>12.25</v>
      </c>
      <c r="O100" s="44"/>
      <c r="P100" s="44">
        <v>58</v>
      </c>
      <c r="Q100" s="44">
        <v>0.6</v>
      </c>
    </row>
    <row r="101" spans="1:17" ht="16.5" customHeight="1" x14ac:dyDescent="0.15">
      <c r="A101" s="13"/>
      <c r="B101" s="13"/>
      <c r="C101" s="12" t="s">
        <v>59</v>
      </c>
      <c r="D101" s="12"/>
      <c r="E101" s="12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6.5" customHeight="1" x14ac:dyDescent="0.15">
      <c r="A102" s="13" t="s">
        <v>14</v>
      </c>
      <c r="B102" s="13" t="s">
        <v>35</v>
      </c>
      <c r="C102" s="14" t="s">
        <v>36</v>
      </c>
      <c r="D102" s="14"/>
      <c r="E102" s="14"/>
      <c r="F102" s="43" t="s">
        <v>37</v>
      </c>
      <c r="G102" s="44" t="s">
        <v>26</v>
      </c>
      <c r="H102" s="44"/>
      <c r="I102" s="45"/>
      <c r="J102" s="44" t="s">
        <v>32</v>
      </c>
      <c r="K102" s="44"/>
      <c r="L102" s="44"/>
      <c r="M102" s="44"/>
      <c r="N102" s="44">
        <v>6.7</v>
      </c>
      <c r="O102" s="44"/>
      <c r="P102" s="44">
        <v>34.799999999999997</v>
      </c>
      <c r="Q102" s="44" t="s">
        <v>18</v>
      </c>
    </row>
    <row r="103" spans="1:17" ht="16.5" customHeight="1" x14ac:dyDescent="0.15">
      <c r="A103" s="13"/>
      <c r="B103" s="13"/>
      <c r="C103" s="12" t="s">
        <v>39</v>
      </c>
      <c r="D103" s="12"/>
      <c r="E103" s="12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2" customHeight="1" x14ac:dyDescent="0.15">
      <c r="A104" s="13">
        <v>2013</v>
      </c>
      <c r="B104" s="13">
        <v>531</v>
      </c>
      <c r="C104" s="14" t="s">
        <v>69</v>
      </c>
      <c r="D104" s="14"/>
      <c r="E104" s="14"/>
      <c r="F104" s="43">
        <v>180</v>
      </c>
      <c r="G104" s="44">
        <v>0.27</v>
      </c>
      <c r="H104" s="44"/>
      <c r="I104" s="45"/>
      <c r="J104" s="44">
        <v>0</v>
      </c>
      <c r="K104" s="44"/>
      <c r="L104" s="44"/>
      <c r="M104" s="44"/>
      <c r="N104" s="44">
        <v>18</v>
      </c>
      <c r="O104" s="44"/>
      <c r="P104" s="44">
        <v>73</v>
      </c>
      <c r="Q104" s="44">
        <v>0.7</v>
      </c>
    </row>
    <row r="105" spans="1:17" ht="10.5" customHeight="1" x14ac:dyDescent="0.15">
      <c r="A105" s="13"/>
      <c r="B105" s="13"/>
      <c r="C105" s="12" t="s">
        <v>70</v>
      </c>
      <c r="D105" s="12"/>
      <c r="E105" s="12"/>
      <c r="F105" s="43"/>
      <c r="G105" s="44"/>
      <c r="H105" s="44"/>
      <c r="I105" s="45"/>
      <c r="J105" s="44"/>
      <c r="K105" s="44"/>
      <c r="L105" s="44"/>
      <c r="M105" s="44"/>
      <c r="N105" s="44"/>
      <c r="O105" s="44"/>
      <c r="P105" s="44"/>
      <c r="Q105" s="44"/>
    </row>
    <row r="106" spans="1:17" ht="13" x14ac:dyDescent="0.15">
      <c r="A106" s="55" t="s">
        <v>25</v>
      </c>
      <c r="B106" s="55"/>
      <c r="C106" s="55"/>
      <c r="D106" s="55"/>
      <c r="E106" s="55"/>
      <c r="F106" s="1">
        <f>F104+F102+F100+F98+F96+F94+F92+F90</f>
        <v>672</v>
      </c>
      <c r="G106" s="69">
        <f>G104+G102+G100+G98+G96+G94+G92+G90</f>
        <v>18.36</v>
      </c>
      <c r="H106" s="70"/>
      <c r="I106" s="69">
        <f>J104+J102+J100+J98+J96+J94+J92+J90</f>
        <v>19.07</v>
      </c>
      <c r="J106" s="71"/>
      <c r="K106" s="71"/>
      <c r="L106" s="70"/>
      <c r="M106" s="7"/>
      <c r="N106" s="69">
        <f>N104+N102+N100+N98+N96+N94+N92+N90</f>
        <v>64.349999999999994</v>
      </c>
      <c r="O106" s="70"/>
      <c r="P106" s="8">
        <f>P104+P102+P100+P98+P96+P94+P92+P90</f>
        <v>504.20000000000005</v>
      </c>
      <c r="Q106" s="8">
        <f>Q104+Q102+Q100+Q98+Q96+Q94+Q92+Q90</f>
        <v>16.46</v>
      </c>
    </row>
    <row r="107" spans="1:17" ht="15" customHeight="1" x14ac:dyDescent="0.15">
      <c r="A107" s="54" t="s">
        <v>40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1:17" ht="12" customHeight="1" x14ac:dyDescent="0.15">
      <c r="A108" s="13">
        <v>2013</v>
      </c>
      <c r="B108" s="13" t="s">
        <v>49</v>
      </c>
      <c r="C108" s="14" t="s">
        <v>50</v>
      </c>
      <c r="D108" s="14"/>
      <c r="E108" s="14"/>
      <c r="F108" s="43">
        <v>200</v>
      </c>
      <c r="G108" s="44" t="s">
        <v>32</v>
      </c>
      <c r="H108" s="44"/>
      <c r="I108" s="45"/>
      <c r="J108" s="44"/>
      <c r="K108" s="44"/>
      <c r="L108" s="44"/>
      <c r="M108" s="44"/>
      <c r="N108" s="44" t="s">
        <v>51</v>
      </c>
      <c r="O108" s="44"/>
      <c r="P108" s="44" t="s">
        <v>52</v>
      </c>
      <c r="Q108" s="44" t="s">
        <v>18</v>
      </c>
    </row>
    <row r="109" spans="1:17" ht="10.5" customHeight="1" x14ac:dyDescent="0.15">
      <c r="A109" s="13"/>
      <c r="B109" s="13"/>
      <c r="C109" s="12" t="s">
        <v>53</v>
      </c>
      <c r="D109" s="12"/>
      <c r="E109" s="12"/>
      <c r="F109" s="43"/>
      <c r="G109" s="44"/>
      <c r="H109" s="44"/>
      <c r="I109" s="45"/>
      <c r="J109" s="44"/>
      <c r="K109" s="44"/>
      <c r="L109" s="44"/>
      <c r="M109" s="44"/>
      <c r="N109" s="44"/>
      <c r="O109" s="44"/>
      <c r="P109" s="44"/>
      <c r="Q109" s="44"/>
    </row>
    <row r="110" spans="1:17" ht="12" customHeight="1" x14ac:dyDescent="0.15">
      <c r="A110" s="13" t="s">
        <v>24</v>
      </c>
      <c r="B110" s="13" t="s">
        <v>42</v>
      </c>
      <c r="C110" s="14" t="s">
        <v>43</v>
      </c>
      <c r="D110" s="14"/>
      <c r="E110" s="14"/>
      <c r="F110" s="13" t="s">
        <v>38</v>
      </c>
      <c r="G110" s="11" t="s">
        <v>44</v>
      </c>
      <c r="H110" s="11"/>
      <c r="I110" s="15"/>
      <c r="J110" s="11" t="s">
        <v>45</v>
      </c>
      <c r="K110" s="11"/>
      <c r="L110" s="11"/>
      <c r="M110" s="11"/>
      <c r="N110" s="11" t="s">
        <v>46</v>
      </c>
      <c r="O110" s="11"/>
      <c r="P110" s="11"/>
      <c r="Q110" s="11" t="s">
        <v>18</v>
      </c>
    </row>
    <row r="111" spans="1:17" ht="10.5" customHeight="1" x14ac:dyDescent="0.15">
      <c r="A111" s="13"/>
      <c r="B111" s="13"/>
      <c r="C111" s="12" t="s">
        <v>47</v>
      </c>
      <c r="D111" s="12"/>
      <c r="E111" s="12"/>
      <c r="F111" s="13"/>
      <c r="G111" s="11"/>
      <c r="H111" s="11"/>
      <c r="I111" s="15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55" t="s">
        <v>25</v>
      </c>
      <c r="B112" s="55"/>
      <c r="C112" s="55"/>
      <c r="D112" s="55"/>
      <c r="E112" s="55"/>
      <c r="F112" s="1">
        <f>F110+F108</f>
        <v>240</v>
      </c>
      <c r="G112" s="56">
        <f>G110+G108</f>
        <v>3.5</v>
      </c>
      <c r="H112" s="56"/>
      <c r="I112" s="56">
        <f>J110+J108</f>
        <v>3.2</v>
      </c>
      <c r="J112" s="56"/>
      <c r="K112" s="56"/>
      <c r="L112" s="56"/>
      <c r="M112" s="7"/>
      <c r="N112" s="56">
        <f>N110+N108</f>
        <v>34.4</v>
      </c>
      <c r="O112" s="56"/>
      <c r="P112" s="8">
        <f>P110+P108</f>
        <v>42</v>
      </c>
      <c r="Q112" s="8">
        <f>Q110+Q108</f>
        <v>0</v>
      </c>
    </row>
    <row r="113" spans="1:17" ht="13" x14ac:dyDescent="0.15">
      <c r="A113" s="5" t="s">
        <v>54</v>
      </c>
      <c r="B113" s="74"/>
      <c r="C113" s="75"/>
      <c r="D113" s="75"/>
      <c r="E113" s="76"/>
      <c r="F113" s="6">
        <f>F112+F106+F88+F84</f>
        <v>1432</v>
      </c>
      <c r="G113" s="56">
        <f>G112+G106+G88+G84</f>
        <v>32.520000000000003</v>
      </c>
      <c r="H113" s="56"/>
      <c r="I113" s="56">
        <f>I112+I106+I88+I84</f>
        <v>35.61</v>
      </c>
      <c r="J113" s="56"/>
      <c r="K113" s="56"/>
      <c r="L113" s="56"/>
      <c r="M113" s="7"/>
      <c r="N113" s="56">
        <f>N112+N106+N88+N84</f>
        <v>175.39</v>
      </c>
      <c r="O113" s="56"/>
      <c r="P113" s="8">
        <f>P112+P106+P88+P84</f>
        <v>1015.7</v>
      </c>
      <c r="Q113" s="8">
        <f>Q106+Q88+Q84</f>
        <v>60.93</v>
      </c>
    </row>
    <row r="115" spans="1:17" ht="23" x14ac:dyDescent="0.15">
      <c r="E115" s="79" t="s">
        <v>2</v>
      </c>
      <c r="F115" s="79"/>
      <c r="G115" s="79"/>
    </row>
    <row r="116" spans="1:17" ht="16" x14ac:dyDescent="0.15">
      <c r="D116" s="46">
        <v>45784</v>
      </c>
      <c r="E116" s="46"/>
      <c r="F116" s="46"/>
      <c r="G116" s="46"/>
      <c r="H116" s="46"/>
      <c r="I116" s="46"/>
      <c r="J116" s="46"/>
    </row>
    <row r="118" spans="1:17" ht="18" x14ac:dyDescent="0.15">
      <c r="B118" s="77" t="s">
        <v>58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20" spans="1:17" ht="12" x14ac:dyDescent="0.15">
      <c r="A120" s="78" t="s">
        <v>3</v>
      </c>
      <c r="B120" s="78" t="s">
        <v>4</v>
      </c>
      <c r="C120" s="78" t="s">
        <v>5</v>
      </c>
      <c r="D120" s="78"/>
      <c r="E120" s="78"/>
      <c r="F120" s="78" t="s">
        <v>6</v>
      </c>
      <c r="G120" s="78" t="s">
        <v>7</v>
      </c>
      <c r="H120" s="78"/>
      <c r="I120" s="78"/>
      <c r="J120" s="78"/>
      <c r="K120" s="78"/>
      <c r="L120" s="78"/>
      <c r="M120" s="78"/>
      <c r="N120" s="78"/>
      <c r="O120" s="78" t="s">
        <v>8</v>
      </c>
      <c r="P120" s="78"/>
      <c r="Q120" s="78" t="s">
        <v>9</v>
      </c>
    </row>
    <row r="121" spans="1:17" ht="12" x14ac:dyDescent="0.15">
      <c r="A121" s="78"/>
      <c r="B121" s="78"/>
      <c r="C121" s="78"/>
      <c r="D121" s="78"/>
      <c r="E121" s="78"/>
      <c r="F121" s="78"/>
      <c r="G121" s="78" t="s">
        <v>10</v>
      </c>
      <c r="H121" s="78"/>
      <c r="I121" s="78" t="s">
        <v>11</v>
      </c>
      <c r="J121" s="78"/>
      <c r="K121" s="78"/>
      <c r="L121" s="78"/>
      <c r="M121" s="78" t="s">
        <v>12</v>
      </c>
      <c r="N121" s="78"/>
      <c r="O121" s="78"/>
      <c r="P121" s="78"/>
      <c r="Q121" s="78"/>
    </row>
    <row r="122" spans="1:17" ht="14" x14ac:dyDescent="0.15">
      <c r="A122" s="42" t="s">
        <v>13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ht="12" customHeight="1" x14ac:dyDescent="0.15">
      <c r="A123" s="13" t="s">
        <v>14</v>
      </c>
      <c r="B123" s="13">
        <v>270</v>
      </c>
      <c r="C123" s="14" t="s">
        <v>72</v>
      </c>
      <c r="D123" s="14"/>
      <c r="E123" s="14"/>
      <c r="F123" s="13">
        <v>150</v>
      </c>
      <c r="G123" s="11">
        <v>5.55</v>
      </c>
      <c r="H123" s="11"/>
      <c r="I123" s="15"/>
      <c r="J123" s="11">
        <v>5.61</v>
      </c>
      <c r="K123" s="11"/>
      <c r="L123" s="11"/>
      <c r="M123" s="11"/>
      <c r="N123" s="11">
        <v>27.38</v>
      </c>
      <c r="O123" s="11"/>
      <c r="P123" s="11">
        <v>182.3</v>
      </c>
      <c r="Q123" s="11">
        <v>1.02</v>
      </c>
    </row>
    <row r="124" spans="1:17" ht="10.5" customHeight="1" x14ac:dyDescent="0.15">
      <c r="A124" s="13"/>
      <c r="B124" s="13"/>
      <c r="C124" s="53" t="s">
        <v>71</v>
      </c>
      <c r="D124" s="53"/>
      <c r="E124" s="53"/>
      <c r="F124" s="13"/>
      <c r="G124" s="11"/>
      <c r="H124" s="11"/>
      <c r="I124" s="15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16</v>
      </c>
      <c r="C125" s="14" t="s">
        <v>17</v>
      </c>
      <c r="D125" s="14"/>
      <c r="E125" s="14"/>
      <c r="F125" s="13">
        <v>20</v>
      </c>
      <c r="G125" s="11">
        <v>1.5</v>
      </c>
      <c r="H125" s="11"/>
      <c r="I125" s="15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18</v>
      </c>
    </row>
    <row r="126" spans="1:17" x14ac:dyDescent="0.15">
      <c r="A126" s="13"/>
      <c r="B126" s="13"/>
      <c r="C126" s="12" t="s">
        <v>19</v>
      </c>
      <c r="D126" s="12"/>
      <c r="E126" s="12"/>
      <c r="F126" s="13"/>
      <c r="G126" s="11"/>
      <c r="H126" s="11"/>
      <c r="I126" s="15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20</v>
      </c>
      <c r="C127" s="14" t="s">
        <v>21</v>
      </c>
      <c r="D127" s="14"/>
      <c r="E127" s="14"/>
      <c r="F127" s="13">
        <v>3</v>
      </c>
      <c r="G127" s="11">
        <v>0.02</v>
      </c>
      <c r="H127" s="11"/>
      <c r="I127" s="15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18</v>
      </c>
    </row>
    <row r="128" spans="1:17" x14ac:dyDescent="0.15">
      <c r="A128" s="13"/>
      <c r="B128" s="13"/>
      <c r="C128" s="12" t="s">
        <v>23</v>
      </c>
      <c r="D128" s="12"/>
      <c r="E128" s="12"/>
      <c r="F128" s="13"/>
      <c r="G128" s="11"/>
      <c r="H128" s="11"/>
      <c r="I128" s="15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507</v>
      </c>
      <c r="C129" s="32" t="s">
        <v>41</v>
      </c>
      <c r="D129" s="14"/>
      <c r="E129" s="14"/>
      <c r="F129" s="43">
        <v>180</v>
      </c>
      <c r="G129" s="44">
        <v>1.3</v>
      </c>
      <c r="H129" s="44"/>
      <c r="I129" s="45"/>
      <c r="J129" s="44">
        <v>1.2</v>
      </c>
      <c r="K129" s="44"/>
      <c r="L129" s="44"/>
      <c r="M129" s="44"/>
      <c r="N129" s="44">
        <v>15.7</v>
      </c>
      <c r="O129" s="44"/>
      <c r="P129" s="44">
        <v>78.3</v>
      </c>
      <c r="Q129" s="44">
        <v>1.2</v>
      </c>
    </row>
    <row r="130" spans="1:17" ht="10.5" customHeight="1" x14ac:dyDescent="0.15">
      <c r="A130" s="13"/>
      <c r="B130" s="13"/>
      <c r="C130" s="17" t="s">
        <v>57</v>
      </c>
      <c r="D130" s="12"/>
      <c r="E130" s="12"/>
      <c r="F130" s="43"/>
      <c r="G130" s="44"/>
      <c r="H130" s="44"/>
      <c r="I130" s="45"/>
      <c r="J130" s="44"/>
      <c r="K130" s="44"/>
      <c r="L130" s="44"/>
      <c r="M130" s="44"/>
      <c r="N130" s="44"/>
      <c r="O130" s="44"/>
      <c r="P130" s="44"/>
      <c r="Q130" s="44"/>
    </row>
    <row r="131" spans="1:17" ht="13" x14ac:dyDescent="0.15">
      <c r="A131" s="37" t="s">
        <v>25</v>
      </c>
      <c r="B131" s="37"/>
      <c r="C131" s="37"/>
      <c r="D131" s="37"/>
      <c r="E131" s="37"/>
      <c r="F131" s="2">
        <f>F129+F127+F125+F123</f>
        <v>353</v>
      </c>
      <c r="G131" s="38">
        <f>G129+G127+G125+G123</f>
        <v>8.370000000000001</v>
      </c>
      <c r="H131" s="38"/>
      <c r="I131" s="38">
        <f>J129+J127+J125+J123</f>
        <v>9.7899999999999991</v>
      </c>
      <c r="J131" s="38"/>
      <c r="K131" s="38"/>
      <c r="L131" s="38"/>
      <c r="M131" s="9"/>
      <c r="N131" s="90">
        <f>N129+N127+N125+N123</f>
        <v>53.4</v>
      </c>
      <c r="O131" s="91"/>
      <c r="P131" s="10">
        <f>P129+P127+P125+P123</f>
        <v>335</v>
      </c>
      <c r="Q131" s="10">
        <f>Q129+Q127+Q125+Q123</f>
        <v>2.2199999999999998</v>
      </c>
    </row>
    <row r="132" spans="1:17" ht="14" x14ac:dyDescent="0.15">
      <c r="A132" s="42" t="s">
        <v>27</v>
      </c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</row>
    <row r="133" spans="1:17" ht="12" customHeight="1" x14ac:dyDescent="0.15">
      <c r="A133" s="13" t="s">
        <v>14</v>
      </c>
      <c r="B133" s="13">
        <v>538</v>
      </c>
      <c r="C133" s="32" t="s">
        <v>65</v>
      </c>
      <c r="D133" s="14"/>
      <c r="E133" s="14"/>
      <c r="F133" s="13">
        <v>100</v>
      </c>
      <c r="G133" s="11">
        <v>0.35</v>
      </c>
      <c r="H133" s="11"/>
      <c r="I133" s="15"/>
      <c r="J133" s="11">
        <v>0.15</v>
      </c>
      <c r="K133" s="11"/>
      <c r="L133" s="11"/>
      <c r="M133" s="11"/>
      <c r="N133" s="11">
        <v>11.4</v>
      </c>
      <c r="O133" s="11"/>
      <c r="P133" s="92">
        <v>48.3</v>
      </c>
      <c r="Q133" s="92">
        <v>35</v>
      </c>
    </row>
    <row r="134" spans="1:17" ht="10.5" customHeight="1" x14ac:dyDescent="0.15">
      <c r="A134" s="13"/>
      <c r="B134" s="13"/>
      <c r="C134" s="12" t="s">
        <v>66</v>
      </c>
      <c r="D134" s="12"/>
      <c r="E134" s="12"/>
      <c r="F134" s="13"/>
      <c r="G134" s="11"/>
      <c r="H134" s="11"/>
      <c r="I134" s="15"/>
      <c r="J134" s="11"/>
      <c r="K134" s="11"/>
      <c r="L134" s="11"/>
      <c r="M134" s="11"/>
      <c r="N134" s="11"/>
      <c r="O134" s="11"/>
      <c r="P134" s="92"/>
      <c r="Q134" s="92"/>
    </row>
    <row r="135" spans="1:17" ht="13" x14ac:dyDescent="0.15">
      <c r="A135" s="37" t="s">
        <v>25</v>
      </c>
      <c r="B135" s="37"/>
      <c r="C135" s="37"/>
      <c r="D135" s="37"/>
      <c r="E135" s="37"/>
      <c r="F135" s="2">
        <f>F133</f>
        <v>100</v>
      </c>
      <c r="G135" s="38">
        <f>G133</f>
        <v>0.35</v>
      </c>
      <c r="H135" s="38"/>
      <c r="I135" s="38">
        <f>J133</f>
        <v>0.15</v>
      </c>
      <c r="J135" s="38"/>
      <c r="K135" s="38"/>
      <c r="L135" s="38"/>
      <c r="M135" s="9"/>
      <c r="N135" s="38">
        <f>N133</f>
        <v>11.4</v>
      </c>
      <c r="O135" s="38"/>
      <c r="P135" s="3">
        <f>P133</f>
        <v>48.3</v>
      </c>
      <c r="Q135" s="3">
        <f>Q133</f>
        <v>35</v>
      </c>
    </row>
    <row r="136" spans="1:17" ht="14" x14ac:dyDescent="0.15">
      <c r="A136" s="42" t="s">
        <v>28</v>
      </c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</row>
    <row r="137" spans="1:17" ht="12" customHeight="1" x14ac:dyDescent="0.15">
      <c r="A137" s="18">
        <v>2013</v>
      </c>
      <c r="B137" s="18">
        <v>27</v>
      </c>
      <c r="C137" s="85" t="s">
        <v>75</v>
      </c>
      <c r="D137" s="86"/>
      <c r="E137" s="87"/>
      <c r="F137" s="18">
        <v>40</v>
      </c>
      <c r="G137" s="23">
        <v>0.76</v>
      </c>
      <c r="H137" s="24"/>
      <c r="I137" s="88"/>
      <c r="J137" s="23">
        <v>4</v>
      </c>
      <c r="K137" s="28"/>
      <c r="L137" s="28"/>
      <c r="M137" s="24"/>
      <c r="N137" s="23">
        <v>2.36</v>
      </c>
      <c r="O137" s="24"/>
      <c r="P137" s="30">
        <v>48.8</v>
      </c>
      <c r="Q137" s="30">
        <v>1.84</v>
      </c>
    </row>
    <row r="138" spans="1:17" ht="10.5" customHeight="1" x14ac:dyDescent="0.15">
      <c r="A138" s="19"/>
      <c r="B138" s="19"/>
      <c r="C138" s="99" t="s">
        <v>76</v>
      </c>
      <c r="D138" s="17"/>
      <c r="E138" s="100"/>
      <c r="F138" s="19"/>
      <c r="G138" s="25"/>
      <c r="H138" s="26"/>
      <c r="I138" s="27"/>
      <c r="J138" s="25"/>
      <c r="K138" s="29"/>
      <c r="L138" s="29"/>
      <c r="M138" s="26"/>
      <c r="N138" s="25"/>
      <c r="O138" s="26"/>
      <c r="P138" s="31"/>
      <c r="Q138" s="31"/>
    </row>
    <row r="139" spans="1:17" ht="12" customHeight="1" x14ac:dyDescent="0.15">
      <c r="A139" s="13" t="s">
        <v>14</v>
      </c>
      <c r="B139" s="13">
        <v>133</v>
      </c>
      <c r="C139" s="32" t="s">
        <v>77</v>
      </c>
      <c r="D139" s="14"/>
      <c r="E139" s="14"/>
      <c r="F139" s="13">
        <v>150</v>
      </c>
      <c r="G139" s="11">
        <v>1.1000000000000001</v>
      </c>
      <c r="H139" s="11"/>
      <c r="I139" s="15"/>
      <c r="J139" s="11">
        <v>3</v>
      </c>
      <c r="K139" s="11"/>
      <c r="L139" s="11"/>
      <c r="M139" s="11"/>
      <c r="N139" s="11">
        <v>6.39</v>
      </c>
      <c r="O139" s="11"/>
      <c r="P139" s="11">
        <v>57</v>
      </c>
      <c r="Q139" s="11">
        <v>6.18</v>
      </c>
    </row>
    <row r="140" spans="1:17" ht="18" customHeight="1" x14ac:dyDescent="0.15">
      <c r="A140" s="13"/>
      <c r="B140" s="13"/>
      <c r="C140" s="96" t="s">
        <v>78</v>
      </c>
      <c r="D140" s="96"/>
      <c r="E140" s="96"/>
      <c r="F140" s="13"/>
      <c r="G140" s="11"/>
      <c r="H140" s="11"/>
      <c r="I140" s="15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18" t="s">
        <v>14</v>
      </c>
      <c r="B141" s="18" t="s">
        <v>29</v>
      </c>
      <c r="C141" s="20" t="s">
        <v>30</v>
      </c>
      <c r="D141" s="21"/>
      <c r="E141" s="22"/>
      <c r="F141" s="18">
        <v>6</v>
      </c>
      <c r="G141" s="23">
        <v>0.16</v>
      </c>
      <c r="H141" s="24"/>
      <c r="I141" s="27"/>
      <c r="J141" s="23">
        <v>0.9</v>
      </c>
      <c r="K141" s="28"/>
      <c r="L141" s="28"/>
      <c r="M141" s="24"/>
      <c r="N141" s="23">
        <v>0.22</v>
      </c>
      <c r="O141" s="24"/>
      <c r="P141" s="30">
        <v>9.7200000000000006</v>
      </c>
      <c r="Q141" s="30">
        <v>0.02</v>
      </c>
    </row>
    <row r="142" spans="1:17" ht="18" customHeight="1" x14ac:dyDescent="0.15">
      <c r="A142" s="19"/>
      <c r="B142" s="19"/>
      <c r="C142" s="35" t="s">
        <v>31</v>
      </c>
      <c r="D142" s="12"/>
      <c r="E142" s="36"/>
      <c r="F142" s="19"/>
      <c r="G142" s="25"/>
      <c r="H142" s="26"/>
      <c r="I142" s="27"/>
      <c r="J142" s="25"/>
      <c r="K142" s="29"/>
      <c r="L142" s="29"/>
      <c r="M142" s="26"/>
      <c r="N142" s="25"/>
      <c r="O142" s="26"/>
      <c r="P142" s="31"/>
      <c r="Q142" s="31"/>
    </row>
    <row r="143" spans="1:17" ht="18" customHeight="1" x14ac:dyDescent="0.15">
      <c r="A143" s="13">
        <v>2013</v>
      </c>
      <c r="B143" s="13">
        <v>434</v>
      </c>
      <c r="C143" s="32" t="s">
        <v>73</v>
      </c>
      <c r="D143" s="14"/>
      <c r="E143" s="14"/>
      <c r="F143" s="13">
        <v>100</v>
      </c>
      <c r="G143" s="11">
        <v>2.09</v>
      </c>
      <c r="H143" s="11"/>
      <c r="I143" s="15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8" customHeight="1" x14ac:dyDescent="0.15">
      <c r="A144" s="13"/>
      <c r="B144" s="13"/>
      <c r="C144" s="17" t="s">
        <v>74</v>
      </c>
      <c r="D144" s="12"/>
      <c r="E144" s="12"/>
      <c r="F144" s="13"/>
      <c r="G144" s="11"/>
      <c r="H144" s="11"/>
      <c r="I144" s="15"/>
      <c r="J144" s="11"/>
      <c r="K144" s="11"/>
      <c r="L144" s="11"/>
      <c r="M144" s="11"/>
      <c r="N144" s="11"/>
      <c r="O144" s="11"/>
      <c r="P144" s="11"/>
      <c r="Q144" s="11"/>
    </row>
    <row r="145" spans="1:17" ht="12" customHeight="1" x14ac:dyDescent="0.15">
      <c r="A145" s="33">
        <v>2013</v>
      </c>
      <c r="B145" s="33">
        <v>341</v>
      </c>
      <c r="C145" s="57" t="s">
        <v>79</v>
      </c>
      <c r="D145" s="57"/>
      <c r="E145" s="57"/>
      <c r="F145" s="33">
        <v>60</v>
      </c>
      <c r="G145" s="16">
        <v>9.6</v>
      </c>
      <c r="H145" s="16"/>
      <c r="I145" s="34"/>
      <c r="J145" s="16">
        <v>2.89</v>
      </c>
      <c r="K145" s="16"/>
      <c r="L145" s="16"/>
      <c r="M145" s="16"/>
      <c r="N145" s="16">
        <v>1.57</v>
      </c>
      <c r="O145" s="16"/>
      <c r="P145" s="16">
        <v>71</v>
      </c>
      <c r="Q145" s="16">
        <v>0.2</v>
      </c>
    </row>
    <row r="146" spans="1:17" ht="10.5" customHeight="1" x14ac:dyDescent="0.15">
      <c r="A146" s="33"/>
      <c r="B146" s="33"/>
      <c r="C146" s="58" t="s">
        <v>80</v>
      </c>
      <c r="D146" s="58"/>
      <c r="E146" s="58"/>
      <c r="F146" s="33"/>
      <c r="G146" s="16"/>
      <c r="H146" s="16"/>
      <c r="I146" s="34"/>
      <c r="J146" s="16"/>
      <c r="K146" s="16"/>
      <c r="L146" s="16"/>
      <c r="M146" s="16"/>
      <c r="N146" s="16"/>
      <c r="O146" s="16"/>
      <c r="P146" s="16"/>
      <c r="Q146" s="16"/>
    </row>
    <row r="147" spans="1:17" ht="12" x14ac:dyDescent="0.15">
      <c r="A147" s="13" t="s">
        <v>14</v>
      </c>
      <c r="B147" s="13" t="s">
        <v>33</v>
      </c>
      <c r="C147" s="14" t="s">
        <v>34</v>
      </c>
      <c r="D147" s="14"/>
      <c r="E147" s="14"/>
      <c r="F147" s="13">
        <v>20</v>
      </c>
      <c r="G147" s="11">
        <v>1.5</v>
      </c>
      <c r="H147" s="11"/>
      <c r="I147" s="15"/>
      <c r="J147" s="11">
        <v>0.16</v>
      </c>
      <c r="K147" s="11"/>
      <c r="L147" s="11"/>
      <c r="M147" s="11"/>
      <c r="N147" s="11">
        <v>9.83</v>
      </c>
      <c r="O147" s="11"/>
      <c r="P147" s="11">
        <v>46.6</v>
      </c>
      <c r="Q147" s="11" t="s">
        <v>18</v>
      </c>
    </row>
    <row r="148" spans="1:17" x14ac:dyDescent="0.15">
      <c r="A148" s="13"/>
      <c r="B148" s="13"/>
      <c r="C148" s="12" t="s">
        <v>59</v>
      </c>
      <c r="D148" s="12"/>
      <c r="E148" s="12"/>
      <c r="F148" s="13"/>
      <c r="G148" s="11"/>
      <c r="H148" s="11"/>
      <c r="I148" s="15"/>
      <c r="J148" s="11"/>
      <c r="K148" s="11"/>
      <c r="L148" s="11"/>
      <c r="M148" s="11"/>
      <c r="N148" s="11"/>
      <c r="O148" s="11"/>
      <c r="P148" s="11"/>
      <c r="Q148" s="11"/>
    </row>
    <row r="149" spans="1:17" ht="12" x14ac:dyDescent="0.15">
      <c r="A149" s="13" t="s">
        <v>14</v>
      </c>
      <c r="B149" s="13" t="s">
        <v>35</v>
      </c>
      <c r="C149" s="14" t="s">
        <v>36</v>
      </c>
      <c r="D149" s="14"/>
      <c r="E149" s="14"/>
      <c r="F149" s="13">
        <v>10</v>
      </c>
      <c r="G149" s="11">
        <v>0.66</v>
      </c>
      <c r="H149" s="11"/>
      <c r="I149" s="15"/>
      <c r="J149" s="11">
        <v>0.1</v>
      </c>
      <c r="K149" s="11"/>
      <c r="L149" s="11"/>
      <c r="M149" s="11"/>
      <c r="N149" s="11">
        <v>3.3</v>
      </c>
      <c r="O149" s="11"/>
      <c r="P149" s="11">
        <v>17.100000000000001</v>
      </c>
      <c r="Q149" s="11" t="s">
        <v>18</v>
      </c>
    </row>
    <row r="150" spans="1:17" x14ac:dyDescent="0.15">
      <c r="A150" s="13"/>
      <c r="B150" s="13"/>
      <c r="C150" s="12" t="s">
        <v>39</v>
      </c>
      <c r="D150" s="12"/>
      <c r="E150" s="12"/>
      <c r="F150" s="13"/>
      <c r="G150" s="11"/>
      <c r="H150" s="11"/>
      <c r="I150" s="15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3">
        <v>2013</v>
      </c>
      <c r="B151" s="13">
        <v>531</v>
      </c>
      <c r="C151" s="14" t="s">
        <v>69</v>
      </c>
      <c r="D151" s="14"/>
      <c r="E151" s="14"/>
      <c r="F151" s="43">
        <v>150</v>
      </c>
      <c r="G151" s="44">
        <v>0.2</v>
      </c>
      <c r="H151" s="44"/>
      <c r="I151" s="45"/>
      <c r="J151" s="44">
        <v>0</v>
      </c>
      <c r="K151" s="44"/>
      <c r="L151" s="44"/>
      <c r="M151" s="44"/>
      <c r="N151" s="44">
        <v>15</v>
      </c>
      <c r="O151" s="44"/>
      <c r="P151" s="44">
        <v>60.8</v>
      </c>
      <c r="Q151" s="44">
        <v>0.6</v>
      </c>
    </row>
    <row r="152" spans="1:17" ht="10.5" customHeight="1" x14ac:dyDescent="0.15">
      <c r="A152" s="13"/>
      <c r="B152" s="13"/>
      <c r="C152" s="12" t="s">
        <v>70</v>
      </c>
      <c r="D152" s="12"/>
      <c r="E152" s="12"/>
      <c r="F152" s="43"/>
      <c r="G152" s="44"/>
      <c r="H152" s="44"/>
      <c r="I152" s="45"/>
      <c r="J152" s="44"/>
      <c r="K152" s="44"/>
      <c r="L152" s="44"/>
      <c r="M152" s="44"/>
      <c r="N152" s="44"/>
      <c r="O152" s="44"/>
      <c r="P152" s="44"/>
      <c r="Q152" s="44"/>
    </row>
    <row r="153" spans="1:17" ht="13" x14ac:dyDescent="0.15">
      <c r="A153" s="37" t="s">
        <v>25</v>
      </c>
      <c r="B153" s="37"/>
      <c r="C153" s="37"/>
      <c r="D153" s="37"/>
      <c r="E153" s="37"/>
      <c r="F153" s="2">
        <f>F151+F149+F147+F145+F143+F141+F139+F137</f>
        <v>536</v>
      </c>
      <c r="G153" s="38">
        <f>G151+G149+G147+G145+G143+G141+G139+G137</f>
        <v>16.07</v>
      </c>
      <c r="H153" s="38"/>
      <c r="I153" s="38">
        <f>J151+J149+J147+J145+J143+J141+J139+J137</f>
        <v>15.43</v>
      </c>
      <c r="J153" s="38"/>
      <c r="K153" s="38"/>
      <c r="L153" s="38"/>
      <c r="M153" s="9"/>
      <c r="N153" s="38">
        <f>N151+N149+N147+N145+N143+N141+N139+N137</f>
        <v>49.53</v>
      </c>
      <c r="O153" s="38"/>
      <c r="P153" s="10">
        <f>P151+P149+P147+P145+P143+P141+P139+P137</f>
        <v>402.62000000000006</v>
      </c>
      <c r="Q153" s="10">
        <f>Q151+Q149+Q147+Q145+Q143+Q141+Q139+Q137</f>
        <v>12.23</v>
      </c>
    </row>
    <row r="154" spans="1:17" ht="14" x14ac:dyDescent="0.15">
      <c r="A154" s="42" t="s">
        <v>40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</row>
    <row r="155" spans="1:17" ht="12" customHeight="1" x14ac:dyDescent="0.15">
      <c r="A155" s="13">
        <v>2013</v>
      </c>
      <c r="B155" s="13" t="s">
        <v>49</v>
      </c>
      <c r="C155" s="14" t="s">
        <v>50</v>
      </c>
      <c r="D155" s="14"/>
      <c r="E155" s="14"/>
      <c r="F155" s="13">
        <v>180</v>
      </c>
      <c r="G155" s="11">
        <v>0.09</v>
      </c>
      <c r="H155" s="11"/>
      <c r="I155" s="15"/>
      <c r="J155" s="11">
        <v>0</v>
      </c>
      <c r="K155" s="11"/>
      <c r="L155" s="11"/>
      <c r="M155" s="11"/>
      <c r="N155" s="11">
        <v>13.5</v>
      </c>
      <c r="O155" s="11"/>
      <c r="P155" s="11">
        <v>54</v>
      </c>
      <c r="Q155" s="11" t="s">
        <v>18</v>
      </c>
    </row>
    <row r="156" spans="1:17" ht="10.5" customHeight="1" x14ac:dyDescent="0.15">
      <c r="A156" s="13"/>
      <c r="B156" s="13"/>
      <c r="C156" s="12" t="s">
        <v>53</v>
      </c>
      <c r="D156" s="12"/>
      <c r="E156" s="12"/>
      <c r="F156" s="13"/>
      <c r="G156" s="11"/>
      <c r="H156" s="11"/>
      <c r="I156" s="15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 t="s">
        <v>24</v>
      </c>
      <c r="B157" s="13" t="s">
        <v>42</v>
      </c>
      <c r="C157" s="14" t="s">
        <v>43</v>
      </c>
      <c r="D157" s="14"/>
      <c r="E157" s="14"/>
      <c r="F157" s="13" t="s">
        <v>38</v>
      </c>
      <c r="G157" s="11" t="s">
        <v>44</v>
      </c>
      <c r="H157" s="11"/>
      <c r="I157" s="15"/>
      <c r="J157" s="11" t="s">
        <v>45</v>
      </c>
      <c r="K157" s="11"/>
      <c r="L157" s="11"/>
      <c r="M157" s="11"/>
      <c r="N157" s="11" t="s">
        <v>46</v>
      </c>
      <c r="O157" s="11"/>
      <c r="P157" s="11"/>
      <c r="Q157" s="11" t="s">
        <v>18</v>
      </c>
    </row>
    <row r="158" spans="1:17" ht="10.5" customHeight="1" x14ac:dyDescent="0.15">
      <c r="A158" s="13"/>
      <c r="B158" s="13"/>
      <c r="C158" s="12" t="s">
        <v>47</v>
      </c>
      <c r="D158" s="12"/>
      <c r="E158" s="12"/>
      <c r="F158" s="13"/>
      <c r="G158" s="11"/>
      <c r="H158" s="11"/>
      <c r="I158" s="15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37" t="s">
        <v>25</v>
      </c>
      <c r="B159" s="37"/>
      <c r="C159" s="37"/>
      <c r="D159" s="37"/>
      <c r="E159" s="37"/>
      <c r="F159" s="2">
        <f>F157+F155</f>
        <v>220</v>
      </c>
      <c r="G159" s="38">
        <f>G157+G155</f>
        <v>3.3899999999999997</v>
      </c>
      <c r="H159" s="38"/>
      <c r="I159" s="38">
        <f>J157+J155</f>
        <v>3.2</v>
      </c>
      <c r="J159" s="38"/>
      <c r="K159" s="38"/>
      <c r="L159" s="38"/>
      <c r="M159" s="9"/>
      <c r="N159" s="38">
        <f>N157+N155</f>
        <v>37.700000000000003</v>
      </c>
      <c r="O159" s="38"/>
      <c r="P159" s="10">
        <f>P157+P155</f>
        <v>54</v>
      </c>
      <c r="Q159" s="10">
        <f>Q157+Q155</f>
        <v>0</v>
      </c>
    </row>
    <row r="160" spans="1:17" ht="14" x14ac:dyDescent="0.15">
      <c r="A160" s="42" t="s">
        <v>48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</row>
    <row r="161" spans="1:17" ht="12" customHeight="1" x14ac:dyDescent="0.15">
      <c r="A161" s="18" t="s">
        <v>14</v>
      </c>
      <c r="B161" s="13">
        <v>297</v>
      </c>
      <c r="C161" s="32" t="s">
        <v>67</v>
      </c>
      <c r="D161" s="14"/>
      <c r="E161" s="14"/>
      <c r="F161" s="13">
        <v>100</v>
      </c>
      <c r="G161" s="44">
        <v>7.34</v>
      </c>
      <c r="H161" s="44"/>
      <c r="I161" s="45"/>
      <c r="J161" s="44">
        <v>2.17</v>
      </c>
      <c r="K161" s="44"/>
      <c r="L161" s="44"/>
      <c r="M161" s="44"/>
      <c r="N161" s="44">
        <v>3.73</v>
      </c>
      <c r="O161" s="44"/>
      <c r="P161" s="44">
        <v>63.81</v>
      </c>
      <c r="Q161" s="44">
        <v>0.6</v>
      </c>
    </row>
    <row r="162" spans="1:17" ht="10.5" customHeight="1" x14ac:dyDescent="0.15">
      <c r="A162" s="19"/>
      <c r="B162" s="13"/>
      <c r="C162" s="17" t="s">
        <v>68</v>
      </c>
      <c r="D162" s="12"/>
      <c r="E162" s="12"/>
      <c r="F162" s="13"/>
      <c r="G162" s="44"/>
      <c r="H162" s="44"/>
      <c r="I162" s="45"/>
      <c r="J162" s="44"/>
      <c r="K162" s="44"/>
      <c r="L162" s="44"/>
      <c r="M162" s="44"/>
      <c r="N162" s="44"/>
      <c r="O162" s="44"/>
      <c r="P162" s="44"/>
      <c r="Q162" s="44"/>
    </row>
    <row r="163" spans="1:17" ht="10.5" customHeight="1" x14ac:dyDescent="0.15">
      <c r="A163" s="13">
        <v>2013</v>
      </c>
      <c r="B163" s="13">
        <v>121</v>
      </c>
      <c r="C163" s="14" t="s">
        <v>64</v>
      </c>
      <c r="D163" s="14"/>
      <c r="E163" s="14"/>
      <c r="F163" s="43">
        <v>30</v>
      </c>
      <c r="G163" s="44">
        <v>0.56999999999999995</v>
      </c>
      <c r="H163" s="44"/>
      <c r="I163" s="45"/>
      <c r="J163" s="44">
        <v>2</v>
      </c>
      <c r="K163" s="44"/>
      <c r="L163" s="44"/>
      <c r="M163" s="44"/>
      <c r="N163" s="44">
        <v>2.31</v>
      </c>
      <c r="O163" s="44"/>
      <c r="P163" s="44">
        <v>35.700000000000003</v>
      </c>
      <c r="Q163" s="44">
        <v>1.1399999999999999</v>
      </c>
    </row>
    <row r="164" spans="1:17" ht="10.5" customHeight="1" x14ac:dyDescent="0.15">
      <c r="A164" s="13"/>
      <c r="B164" s="13"/>
      <c r="C164" s="12"/>
      <c r="D164" s="12"/>
      <c r="E164" s="12"/>
      <c r="F164" s="43"/>
      <c r="G164" s="44"/>
      <c r="H164" s="44"/>
      <c r="I164" s="45"/>
      <c r="J164" s="44"/>
      <c r="K164" s="44"/>
      <c r="L164" s="44"/>
      <c r="M164" s="44"/>
      <c r="N164" s="44"/>
      <c r="O164" s="44"/>
      <c r="P164" s="44"/>
      <c r="Q164" s="44"/>
    </row>
    <row r="165" spans="1:17" ht="12" x14ac:dyDescent="0.15">
      <c r="A165" s="13" t="s">
        <v>14</v>
      </c>
      <c r="B165" s="13" t="s">
        <v>16</v>
      </c>
      <c r="C165" s="14" t="s">
        <v>17</v>
      </c>
      <c r="D165" s="14"/>
      <c r="E165" s="14"/>
      <c r="F165" s="13">
        <v>25</v>
      </c>
      <c r="G165" s="11">
        <v>1.88</v>
      </c>
      <c r="H165" s="11"/>
      <c r="I165" s="15"/>
      <c r="J165" s="11">
        <v>0.73</v>
      </c>
      <c r="K165" s="11"/>
      <c r="L165" s="11"/>
      <c r="M165" s="11"/>
      <c r="N165" s="11">
        <v>12.85</v>
      </c>
      <c r="O165" s="11"/>
      <c r="P165" s="11">
        <v>65.5</v>
      </c>
      <c r="Q165" s="11" t="s">
        <v>18</v>
      </c>
    </row>
    <row r="166" spans="1:17" x14ac:dyDescent="0.15">
      <c r="A166" s="13"/>
      <c r="B166" s="13"/>
      <c r="C166" s="12" t="s">
        <v>19</v>
      </c>
      <c r="D166" s="12"/>
      <c r="E166" s="12"/>
      <c r="F166" s="13"/>
      <c r="G166" s="11"/>
      <c r="H166" s="11"/>
      <c r="I166" s="15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 t="s">
        <v>49</v>
      </c>
      <c r="C167" s="14" t="s">
        <v>50</v>
      </c>
      <c r="D167" s="14"/>
      <c r="E167" s="14"/>
      <c r="F167" s="43">
        <v>200</v>
      </c>
      <c r="G167" s="44" t="s">
        <v>32</v>
      </c>
      <c r="H167" s="44"/>
      <c r="I167" s="45"/>
      <c r="J167" s="44"/>
      <c r="K167" s="44"/>
      <c r="L167" s="44"/>
      <c r="M167" s="44"/>
      <c r="N167" s="44" t="s">
        <v>51</v>
      </c>
      <c r="O167" s="44"/>
      <c r="P167" s="44" t="s">
        <v>52</v>
      </c>
      <c r="Q167" s="44" t="s">
        <v>18</v>
      </c>
    </row>
    <row r="168" spans="1:17" ht="10.5" customHeight="1" x14ac:dyDescent="0.15">
      <c r="A168" s="13"/>
      <c r="B168" s="13"/>
      <c r="C168" s="12" t="s">
        <v>53</v>
      </c>
      <c r="D168" s="12"/>
      <c r="E168" s="12"/>
      <c r="F168" s="43"/>
      <c r="G168" s="44"/>
      <c r="H168" s="44"/>
      <c r="I168" s="45"/>
      <c r="J168" s="44"/>
      <c r="K168" s="44"/>
      <c r="L168" s="44"/>
      <c r="M168" s="44"/>
      <c r="N168" s="44"/>
      <c r="O168" s="44"/>
      <c r="P168" s="44"/>
      <c r="Q168" s="44"/>
    </row>
    <row r="169" spans="1:17" ht="13" x14ac:dyDescent="0.15">
      <c r="A169" s="37" t="s">
        <v>25</v>
      </c>
      <c r="B169" s="37"/>
      <c r="C169" s="37"/>
      <c r="D169" s="37"/>
      <c r="E169" s="37"/>
      <c r="F169" s="2">
        <f>F167+F165+F163+F161</f>
        <v>355</v>
      </c>
      <c r="G169" s="38">
        <f>G167+G165+G163+G161</f>
        <v>9.99</v>
      </c>
      <c r="H169" s="38"/>
      <c r="I169" s="38">
        <f>J167+J165+J163+J161</f>
        <v>4.9000000000000004</v>
      </c>
      <c r="J169" s="38"/>
      <c r="K169" s="38"/>
      <c r="L169" s="38"/>
      <c r="M169" s="9"/>
      <c r="N169" s="38">
        <f>N167+N165+N163+N161</f>
        <v>29.089999999999996</v>
      </c>
      <c r="O169" s="38"/>
      <c r="P169" s="10">
        <f>P167+P165+P163+P161</f>
        <v>207.01</v>
      </c>
      <c r="Q169" s="10">
        <f>Q212+Q165+Q161</f>
        <v>0.6</v>
      </c>
    </row>
    <row r="170" spans="1:17" ht="13" x14ac:dyDescent="0.15">
      <c r="A170" s="39" t="s">
        <v>60</v>
      </c>
      <c r="B170" s="40"/>
      <c r="C170" s="40"/>
      <c r="D170" s="40"/>
      <c r="E170" s="41"/>
      <c r="F170" s="4">
        <f>F169+F159+F153+F135+F131</f>
        <v>1564</v>
      </c>
      <c r="G170" s="38">
        <f>G169+G159+G153+G135+G131</f>
        <v>38.17</v>
      </c>
      <c r="H170" s="38"/>
      <c r="I170" s="38">
        <f>I169+I159+I153+I135+I131</f>
        <v>33.47</v>
      </c>
      <c r="J170" s="38"/>
      <c r="K170" s="38"/>
      <c r="L170" s="38"/>
      <c r="M170" s="9"/>
      <c r="N170" s="38">
        <f>N169+N159+N153+N135+N131</f>
        <v>181.12</v>
      </c>
      <c r="O170" s="38"/>
      <c r="P170" s="3">
        <f>P169+P159+P153+P135+P131</f>
        <v>1046.93</v>
      </c>
      <c r="Q170" s="3">
        <f>Q169+Q159+Q153+Q135+Q131</f>
        <v>50.05</v>
      </c>
    </row>
    <row r="172" spans="1:17" ht="23" x14ac:dyDescent="0.15">
      <c r="E172" s="79" t="s">
        <v>2</v>
      </c>
      <c r="F172" s="79"/>
      <c r="G172" s="79"/>
    </row>
    <row r="173" spans="1:17" ht="16" x14ac:dyDescent="0.15">
      <c r="D173" s="46">
        <v>45784</v>
      </c>
      <c r="E173" s="46"/>
      <c r="F173" s="46"/>
      <c r="G173" s="46"/>
      <c r="H173" s="46"/>
      <c r="I173" s="46"/>
      <c r="J173" s="46"/>
    </row>
    <row r="175" spans="1:17" ht="18" x14ac:dyDescent="0.15">
      <c r="B175" s="77" t="s">
        <v>63</v>
      </c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7" spans="1:17" ht="12" x14ac:dyDescent="0.15">
      <c r="A177" s="78" t="s">
        <v>3</v>
      </c>
      <c r="B177" s="78" t="s">
        <v>4</v>
      </c>
      <c r="C177" s="78" t="s">
        <v>5</v>
      </c>
      <c r="D177" s="78"/>
      <c r="E177" s="78"/>
      <c r="F177" s="78" t="s">
        <v>6</v>
      </c>
      <c r="G177" s="78" t="s">
        <v>7</v>
      </c>
      <c r="H177" s="78"/>
      <c r="I177" s="78"/>
      <c r="J177" s="78"/>
      <c r="K177" s="78"/>
      <c r="L177" s="78"/>
      <c r="M177" s="78"/>
      <c r="N177" s="78"/>
      <c r="O177" s="78" t="s">
        <v>8</v>
      </c>
      <c r="P177" s="78"/>
      <c r="Q177" s="78" t="s">
        <v>9</v>
      </c>
    </row>
    <row r="178" spans="1:17" ht="12" x14ac:dyDescent="0.15">
      <c r="A178" s="78"/>
      <c r="B178" s="78"/>
      <c r="C178" s="78"/>
      <c r="D178" s="78"/>
      <c r="E178" s="78"/>
      <c r="F178" s="78"/>
      <c r="G178" s="78" t="s">
        <v>10</v>
      </c>
      <c r="H178" s="78"/>
      <c r="I178" s="78" t="s">
        <v>11</v>
      </c>
      <c r="J178" s="78"/>
      <c r="K178" s="78"/>
      <c r="L178" s="78"/>
      <c r="M178" s="78" t="s">
        <v>12</v>
      </c>
      <c r="N178" s="78"/>
      <c r="O178" s="78"/>
      <c r="P178" s="78"/>
      <c r="Q178" s="78"/>
    </row>
    <row r="179" spans="1:17" ht="14" x14ac:dyDescent="0.15">
      <c r="A179" s="42" t="s">
        <v>13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</row>
    <row r="180" spans="1:17" ht="12" customHeight="1" x14ac:dyDescent="0.15">
      <c r="A180" s="13" t="s">
        <v>14</v>
      </c>
      <c r="B180" s="13">
        <v>270</v>
      </c>
      <c r="C180" s="14" t="s">
        <v>72</v>
      </c>
      <c r="D180" s="14"/>
      <c r="E180" s="14"/>
      <c r="F180" s="13">
        <v>150</v>
      </c>
      <c r="G180" s="11">
        <v>5.55</v>
      </c>
      <c r="H180" s="11"/>
      <c r="I180" s="15"/>
      <c r="J180" s="11">
        <v>5.61</v>
      </c>
      <c r="K180" s="11"/>
      <c r="L180" s="11"/>
      <c r="M180" s="11"/>
      <c r="N180" s="11">
        <v>27.38</v>
      </c>
      <c r="O180" s="11"/>
      <c r="P180" s="11">
        <v>182.3</v>
      </c>
      <c r="Q180" s="11">
        <v>1.02</v>
      </c>
    </row>
    <row r="181" spans="1:17" ht="10.5" customHeight="1" x14ac:dyDescent="0.15">
      <c r="A181" s="13"/>
      <c r="B181" s="13"/>
      <c r="C181" s="53" t="s">
        <v>71</v>
      </c>
      <c r="D181" s="53"/>
      <c r="E181" s="53"/>
      <c r="F181" s="13"/>
      <c r="G181" s="11"/>
      <c r="H181" s="11"/>
      <c r="I181" s="15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16</v>
      </c>
      <c r="C182" s="14" t="s">
        <v>17</v>
      </c>
      <c r="D182" s="14"/>
      <c r="E182" s="14"/>
      <c r="F182" s="13">
        <v>20</v>
      </c>
      <c r="G182" s="11">
        <v>1.5</v>
      </c>
      <c r="H182" s="11"/>
      <c r="I182" s="15"/>
      <c r="J182" s="11">
        <v>0.5</v>
      </c>
      <c r="K182" s="11"/>
      <c r="L182" s="11"/>
      <c r="M182" s="11"/>
      <c r="N182" s="11">
        <v>10.3</v>
      </c>
      <c r="O182" s="11"/>
      <c r="P182" s="11">
        <v>52</v>
      </c>
      <c r="Q182" s="11" t="s">
        <v>18</v>
      </c>
    </row>
    <row r="183" spans="1:17" ht="10.5" customHeight="1" x14ac:dyDescent="0.15">
      <c r="A183" s="13"/>
      <c r="B183" s="13"/>
      <c r="C183" s="12" t="s">
        <v>19</v>
      </c>
      <c r="D183" s="12"/>
      <c r="E183" s="12"/>
      <c r="F183" s="13"/>
      <c r="G183" s="11"/>
      <c r="H183" s="11"/>
      <c r="I183" s="15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20</v>
      </c>
      <c r="C184" s="14" t="s">
        <v>21</v>
      </c>
      <c r="D184" s="14"/>
      <c r="E184" s="14"/>
      <c r="F184" s="13">
        <v>3</v>
      </c>
      <c r="G184" s="11">
        <v>0.02</v>
      </c>
      <c r="H184" s="11"/>
      <c r="I184" s="15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18</v>
      </c>
    </row>
    <row r="185" spans="1:17" ht="10.5" customHeight="1" x14ac:dyDescent="0.15">
      <c r="A185" s="13"/>
      <c r="B185" s="13"/>
      <c r="C185" s="12" t="s">
        <v>23</v>
      </c>
      <c r="D185" s="12"/>
      <c r="E185" s="12"/>
      <c r="F185" s="13"/>
      <c r="G185" s="11"/>
      <c r="H185" s="11"/>
      <c r="I185" s="15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507</v>
      </c>
      <c r="C186" s="32" t="s">
        <v>41</v>
      </c>
      <c r="D186" s="14"/>
      <c r="E186" s="14"/>
      <c r="F186" s="43">
        <v>180</v>
      </c>
      <c r="G186" s="44">
        <v>1.3</v>
      </c>
      <c r="H186" s="44"/>
      <c r="I186" s="45"/>
      <c r="J186" s="44">
        <v>1.2</v>
      </c>
      <c r="K186" s="44"/>
      <c r="L186" s="44"/>
      <c r="M186" s="44"/>
      <c r="N186" s="44">
        <v>15.7</v>
      </c>
      <c r="O186" s="44"/>
      <c r="P186" s="44">
        <v>78.3</v>
      </c>
      <c r="Q186" s="44">
        <v>1.2</v>
      </c>
    </row>
    <row r="187" spans="1:17" ht="10.5" customHeight="1" x14ac:dyDescent="0.15">
      <c r="A187" s="13"/>
      <c r="B187" s="13"/>
      <c r="C187" s="17" t="s">
        <v>57</v>
      </c>
      <c r="D187" s="12"/>
      <c r="E187" s="12"/>
      <c r="F187" s="43"/>
      <c r="G187" s="44"/>
      <c r="H187" s="44"/>
      <c r="I187" s="45"/>
      <c r="J187" s="44"/>
      <c r="K187" s="44"/>
      <c r="L187" s="44"/>
      <c r="M187" s="44"/>
      <c r="N187" s="44"/>
      <c r="O187" s="44"/>
      <c r="P187" s="44"/>
      <c r="Q187" s="44"/>
    </row>
    <row r="188" spans="1:17" ht="13" x14ac:dyDescent="0.15">
      <c r="A188" s="37" t="s">
        <v>25</v>
      </c>
      <c r="B188" s="37"/>
      <c r="C188" s="37"/>
      <c r="D188" s="37"/>
      <c r="E188" s="37"/>
      <c r="F188" s="2">
        <f>F186+F184+F182+F180</f>
        <v>353</v>
      </c>
      <c r="G188" s="38">
        <f>G186+G184+G182+G180</f>
        <v>8.370000000000001</v>
      </c>
      <c r="H188" s="38"/>
      <c r="I188" s="38">
        <f>J186+J184+J182+J180</f>
        <v>9.7899999999999991</v>
      </c>
      <c r="J188" s="38"/>
      <c r="K188" s="38"/>
      <c r="L188" s="38"/>
      <c r="M188" s="9"/>
      <c r="N188" s="90">
        <f>N186+N184+N182+N180</f>
        <v>53.4</v>
      </c>
      <c r="O188" s="91"/>
      <c r="P188" s="10">
        <f>P186+P184+P182+P180</f>
        <v>335</v>
      </c>
      <c r="Q188" s="10">
        <f>Q186+Q184+Q182+Q180</f>
        <v>2.2199999999999998</v>
      </c>
    </row>
    <row r="189" spans="1:17" ht="14" x14ac:dyDescent="0.15">
      <c r="A189" s="42" t="s">
        <v>27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</row>
    <row r="190" spans="1:17" ht="12" customHeight="1" x14ac:dyDescent="0.15">
      <c r="A190" s="13" t="s">
        <v>14</v>
      </c>
      <c r="B190" s="13">
        <v>538</v>
      </c>
      <c r="C190" s="32" t="s">
        <v>65</v>
      </c>
      <c r="D190" s="14"/>
      <c r="E190" s="14"/>
      <c r="F190" s="13">
        <v>100</v>
      </c>
      <c r="G190" s="11">
        <v>0.35</v>
      </c>
      <c r="H190" s="11"/>
      <c r="I190" s="15"/>
      <c r="J190" s="11">
        <v>0.15</v>
      </c>
      <c r="K190" s="11"/>
      <c r="L190" s="11"/>
      <c r="M190" s="11"/>
      <c r="N190" s="11">
        <v>11.4</v>
      </c>
      <c r="O190" s="11"/>
      <c r="P190" s="92">
        <v>48.3</v>
      </c>
      <c r="Q190" s="92">
        <v>35</v>
      </c>
    </row>
    <row r="191" spans="1:17" ht="10.5" customHeight="1" x14ac:dyDescent="0.15">
      <c r="A191" s="13"/>
      <c r="B191" s="13"/>
      <c r="C191" s="12" t="s">
        <v>66</v>
      </c>
      <c r="D191" s="12"/>
      <c r="E191" s="12"/>
      <c r="F191" s="13"/>
      <c r="G191" s="11"/>
      <c r="H191" s="11"/>
      <c r="I191" s="15"/>
      <c r="J191" s="11"/>
      <c r="K191" s="11"/>
      <c r="L191" s="11"/>
      <c r="M191" s="11"/>
      <c r="N191" s="11"/>
      <c r="O191" s="11"/>
      <c r="P191" s="92"/>
      <c r="Q191" s="92"/>
    </row>
    <row r="192" spans="1:17" ht="13" x14ac:dyDescent="0.15">
      <c r="A192" s="37" t="s">
        <v>25</v>
      </c>
      <c r="B192" s="37"/>
      <c r="C192" s="37"/>
      <c r="D192" s="37"/>
      <c r="E192" s="37"/>
      <c r="F192" s="2">
        <f>F190</f>
        <v>100</v>
      </c>
      <c r="G192" s="38">
        <f>G190</f>
        <v>0.35</v>
      </c>
      <c r="H192" s="38"/>
      <c r="I192" s="38">
        <f>J190</f>
        <v>0.15</v>
      </c>
      <c r="J192" s="38"/>
      <c r="K192" s="38"/>
      <c r="L192" s="38"/>
      <c r="M192" s="9"/>
      <c r="N192" s="38">
        <f>N190</f>
        <v>11.4</v>
      </c>
      <c r="O192" s="38"/>
      <c r="P192" s="3">
        <f>P190</f>
        <v>48.3</v>
      </c>
      <c r="Q192" s="3">
        <f>Q190</f>
        <v>35</v>
      </c>
    </row>
    <row r="193" spans="1:17" ht="14" x14ac:dyDescent="0.15">
      <c r="A193" s="42" t="s">
        <v>28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</row>
    <row r="194" spans="1:17" ht="12" customHeight="1" x14ac:dyDescent="0.15">
      <c r="A194" s="18">
        <v>2013</v>
      </c>
      <c r="B194" s="18">
        <v>27</v>
      </c>
      <c r="C194" s="85" t="s">
        <v>75</v>
      </c>
      <c r="D194" s="86"/>
      <c r="E194" s="87"/>
      <c r="F194" s="18">
        <v>40</v>
      </c>
      <c r="G194" s="23">
        <v>0.76</v>
      </c>
      <c r="H194" s="24"/>
      <c r="I194" s="88"/>
      <c r="J194" s="23">
        <v>4</v>
      </c>
      <c r="K194" s="28"/>
      <c r="L194" s="28"/>
      <c r="M194" s="24"/>
      <c r="N194" s="23">
        <v>2.36</v>
      </c>
      <c r="O194" s="24"/>
      <c r="P194" s="30">
        <v>48.8</v>
      </c>
      <c r="Q194" s="30">
        <v>1.84</v>
      </c>
    </row>
    <row r="195" spans="1:17" ht="10.5" customHeight="1" x14ac:dyDescent="0.15">
      <c r="A195" s="19"/>
      <c r="B195" s="19"/>
      <c r="C195" s="99" t="s">
        <v>76</v>
      </c>
      <c r="D195" s="17"/>
      <c r="E195" s="100"/>
      <c r="F195" s="19"/>
      <c r="G195" s="25"/>
      <c r="H195" s="26"/>
      <c r="I195" s="27"/>
      <c r="J195" s="25"/>
      <c r="K195" s="29"/>
      <c r="L195" s="29"/>
      <c r="M195" s="26"/>
      <c r="N195" s="25"/>
      <c r="O195" s="26"/>
      <c r="P195" s="31"/>
      <c r="Q195" s="31"/>
    </row>
    <row r="196" spans="1:17" ht="12" customHeight="1" x14ac:dyDescent="0.15">
      <c r="A196" s="13" t="s">
        <v>14</v>
      </c>
      <c r="B196" s="13">
        <v>133</v>
      </c>
      <c r="C196" s="32" t="s">
        <v>77</v>
      </c>
      <c r="D196" s="14"/>
      <c r="E196" s="14"/>
      <c r="F196" s="13">
        <v>150</v>
      </c>
      <c r="G196" s="11">
        <v>1.1000000000000001</v>
      </c>
      <c r="H196" s="11"/>
      <c r="I196" s="15"/>
      <c r="J196" s="11">
        <v>3</v>
      </c>
      <c r="K196" s="11"/>
      <c r="L196" s="11"/>
      <c r="M196" s="11"/>
      <c r="N196" s="11">
        <v>6.39</v>
      </c>
      <c r="O196" s="11"/>
      <c r="P196" s="11">
        <v>57</v>
      </c>
      <c r="Q196" s="11">
        <v>6.18</v>
      </c>
    </row>
    <row r="197" spans="1:17" ht="10.5" customHeight="1" x14ac:dyDescent="0.15">
      <c r="A197" s="13"/>
      <c r="B197" s="13"/>
      <c r="C197" s="96" t="s">
        <v>78</v>
      </c>
      <c r="D197" s="96"/>
      <c r="E197" s="96"/>
      <c r="F197" s="13"/>
      <c r="G197" s="11"/>
      <c r="H197" s="11"/>
      <c r="I197" s="15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8" t="s">
        <v>14</v>
      </c>
      <c r="B198" s="18" t="s">
        <v>29</v>
      </c>
      <c r="C198" s="20" t="s">
        <v>30</v>
      </c>
      <c r="D198" s="21"/>
      <c r="E198" s="22"/>
      <c r="F198" s="18">
        <v>6</v>
      </c>
      <c r="G198" s="23">
        <v>0.16</v>
      </c>
      <c r="H198" s="24"/>
      <c r="I198" s="27"/>
      <c r="J198" s="23">
        <v>0.9</v>
      </c>
      <c r="K198" s="28"/>
      <c r="L198" s="28"/>
      <c r="M198" s="24"/>
      <c r="N198" s="23">
        <v>0.22</v>
      </c>
      <c r="O198" s="24"/>
      <c r="P198" s="30">
        <v>9.7200000000000006</v>
      </c>
      <c r="Q198" s="30">
        <v>0.02</v>
      </c>
    </row>
    <row r="199" spans="1:17" ht="10.5" customHeight="1" x14ac:dyDescent="0.15">
      <c r="A199" s="19"/>
      <c r="B199" s="19"/>
      <c r="C199" s="35" t="s">
        <v>31</v>
      </c>
      <c r="D199" s="12"/>
      <c r="E199" s="36"/>
      <c r="F199" s="19"/>
      <c r="G199" s="25"/>
      <c r="H199" s="26"/>
      <c r="I199" s="27"/>
      <c r="J199" s="25"/>
      <c r="K199" s="29"/>
      <c r="L199" s="29"/>
      <c r="M199" s="26"/>
      <c r="N199" s="25"/>
      <c r="O199" s="26"/>
      <c r="P199" s="31"/>
      <c r="Q199" s="31"/>
    </row>
    <row r="200" spans="1:17" ht="10.5" customHeight="1" x14ac:dyDescent="0.15">
      <c r="A200" s="13">
        <v>2013</v>
      </c>
      <c r="B200" s="13">
        <v>434</v>
      </c>
      <c r="C200" s="32" t="s">
        <v>73</v>
      </c>
      <c r="D200" s="14"/>
      <c r="E200" s="14"/>
      <c r="F200" s="13">
        <v>100</v>
      </c>
      <c r="G200" s="11">
        <v>2.09</v>
      </c>
      <c r="H200" s="11"/>
      <c r="I200" s="15"/>
      <c r="J200" s="11">
        <v>4.38</v>
      </c>
      <c r="K200" s="11"/>
      <c r="L200" s="11"/>
      <c r="M200" s="11"/>
      <c r="N200" s="11">
        <v>10.86</v>
      </c>
      <c r="O200" s="11"/>
      <c r="P200" s="11">
        <v>91.6</v>
      </c>
      <c r="Q200" s="11">
        <v>3.39</v>
      </c>
    </row>
    <row r="201" spans="1:17" ht="10.5" customHeight="1" x14ac:dyDescent="0.15">
      <c r="A201" s="13"/>
      <c r="B201" s="13"/>
      <c r="C201" s="17" t="s">
        <v>74</v>
      </c>
      <c r="D201" s="12"/>
      <c r="E201" s="12"/>
      <c r="F201" s="13"/>
      <c r="G201" s="11"/>
      <c r="H201" s="11"/>
      <c r="I201" s="15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33">
        <v>2013</v>
      </c>
      <c r="B202" s="33">
        <v>341</v>
      </c>
      <c r="C202" s="57" t="s">
        <v>79</v>
      </c>
      <c r="D202" s="57"/>
      <c r="E202" s="57"/>
      <c r="F202" s="33">
        <v>60</v>
      </c>
      <c r="G202" s="16">
        <v>9.6</v>
      </c>
      <c r="H202" s="16"/>
      <c r="I202" s="34"/>
      <c r="J202" s="16">
        <v>2.89</v>
      </c>
      <c r="K202" s="16"/>
      <c r="L202" s="16"/>
      <c r="M202" s="16"/>
      <c r="N202" s="16">
        <v>1.57</v>
      </c>
      <c r="O202" s="16"/>
      <c r="P202" s="16">
        <v>71</v>
      </c>
      <c r="Q202" s="16">
        <v>0.2</v>
      </c>
    </row>
    <row r="203" spans="1:17" ht="10.5" customHeight="1" x14ac:dyDescent="0.15">
      <c r="A203" s="33"/>
      <c r="B203" s="33"/>
      <c r="C203" s="58" t="s">
        <v>80</v>
      </c>
      <c r="D203" s="58"/>
      <c r="E203" s="58"/>
      <c r="F203" s="33"/>
      <c r="G203" s="16"/>
      <c r="H203" s="16"/>
      <c r="I203" s="34"/>
      <c r="J203" s="16"/>
      <c r="K203" s="16"/>
      <c r="L203" s="16"/>
      <c r="M203" s="16"/>
      <c r="N203" s="16"/>
      <c r="O203" s="16"/>
      <c r="P203" s="16"/>
      <c r="Q203" s="16"/>
    </row>
    <row r="204" spans="1:17" ht="10.5" customHeight="1" x14ac:dyDescent="0.15">
      <c r="A204" s="13" t="s">
        <v>14</v>
      </c>
      <c r="B204" s="13" t="s">
        <v>33</v>
      </c>
      <c r="C204" s="14" t="s">
        <v>34</v>
      </c>
      <c r="D204" s="14"/>
      <c r="E204" s="14"/>
      <c r="F204" s="13">
        <v>20</v>
      </c>
      <c r="G204" s="11">
        <v>1.5</v>
      </c>
      <c r="H204" s="11"/>
      <c r="I204" s="15"/>
      <c r="J204" s="11">
        <v>0.16</v>
      </c>
      <c r="K204" s="11"/>
      <c r="L204" s="11"/>
      <c r="M204" s="11"/>
      <c r="N204" s="11">
        <v>9.83</v>
      </c>
      <c r="O204" s="11"/>
      <c r="P204" s="11">
        <v>46.6</v>
      </c>
      <c r="Q204" s="11" t="s">
        <v>18</v>
      </c>
    </row>
    <row r="205" spans="1:17" ht="10.5" customHeight="1" x14ac:dyDescent="0.15">
      <c r="A205" s="13"/>
      <c r="B205" s="13"/>
      <c r="C205" s="12" t="s">
        <v>59</v>
      </c>
      <c r="D205" s="12"/>
      <c r="E205" s="12"/>
      <c r="F205" s="13"/>
      <c r="G205" s="11"/>
      <c r="H205" s="11"/>
      <c r="I205" s="15"/>
      <c r="J205" s="11"/>
      <c r="K205" s="11"/>
      <c r="L205" s="11"/>
      <c r="M205" s="11"/>
      <c r="N205" s="11"/>
      <c r="O205" s="11"/>
      <c r="P205" s="11"/>
      <c r="Q205" s="11"/>
    </row>
    <row r="206" spans="1:17" ht="12" customHeight="1" x14ac:dyDescent="0.15">
      <c r="A206" s="13" t="s">
        <v>14</v>
      </c>
      <c r="B206" s="13" t="s">
        <v>35</v>
      </c>
      <c r="C206" s="14" t="s">
        <v>36</v>
      </c>
      <c r="D206" s="14"/>
      <c r="E206" s="14"/>
      <c r="F206" s="13">
        <v>10</v>
      </c>
      <c r="G206" s="11">
        <v>0.66</v>
      </c>
      <c r="H206" s="11"/>
      <c r="I206" s="15"/>
      <c r="J206" s="11">
        <v>0.1</v>
      </c>
      <c r="K206" s="11"/>
      <c r="L206" s="11"/>
      <c r="M206" s="11"/>
      <c r="N206" s="11">
        <v>3.3</v>
      </c>
      <c r="O206" s="11"/>
      <c r="P206" s="11">
        <v>17.100000000000001</v>
      </c>
      <c r="Q206" s="11" t="s">
        <v>18</v>
      </c>
    </row>
    <row r="207" spans="1:17" ht="10.5" customHeight="1" x14ac:dyDescent="0.15">
      <c r="A207" s="13"/>
      <c r="B207" s="13"/>
      <c r="C207" s="12" t="s">
        <v>39</v>
      </c>
      <c r="D207" s="12"/>
      <c r="E207" s="12"/>
      <c r="F207" s="13"/>
      <c r="G207" s="11"/>
      <c r="H207" s="11"/>
      <c r="I207" s="15"/>
      <c r="J207" s="11"/>
      <c r="K207" s="11"/>
      <c r="L207" s="11"/>
      <c r="M207" s="11"/>
      <c r="N207" s="11"/>
      <c r="O207" s="11"/>
      <c r="P207" s="11"/>
      <c r="Q207" s="11"/>
    </row>
    <row r="208" spans="1:17" ht="12" customHeight="1" x14ac:dyDescent="0.15">
      <c r="A208" s="13">
        <v>2013</v>
      </c>
      <c r="B208" s="13">
        <v>531</v>
      </c>
      <c r="C208" s="14" t="s">
        <v>69</v>
      </c>
      <c r="D208" s="14"/>
      <c r="E208" s="14"/>
      <c r="F208" s="43">
        <v>150</v>
      </c>
      <c r="G208" s="44">
        <v>0.2</v>
      </c>
      <c r="H208" s="44"/>
      <c r="I208" s="45"/>
      <c r="J208" s="44">
        <v>0</v>
      </c>
      <c r="K208" s="44"/>
      <c r="L208" s="44"/>
      <c r="M208" s="44"/>
      <c r="N208" s="44">
        <v>15</v>
      </c>
      <c r="O208" s="44"/>
      <c r="P208" s="44">
        <v>60.8</v>
      </c>
      <c r="Q208" s="44">
        <v>0.6</v>
      </c>
    </row>
    <row r="209" spans="1:17" ht="10.5" customHeight="1" x14ac:dyDescent="0.15">
      <c r="A209" s="13"/>
      <c r="B209" s="13"/>
      <c r="C209" s="12" t="s">
        <v>70</v>
      </c>
      <c r="D209" s="12"/>
      <c r="E209" s="12"/>
      <c r="F209" s="43"/>
      <c r="G209" s="44"/>
      <c r="H209" s="44"/>
      <c r="I209" s="45"/>
      <c r="J209" s="44"/>
      <c r="K209" s="44"/>
      <c r="L209" s="44"/>
      <c r="M209" s="44"/>
      <c r="N209" s="44"/>
      <c r="O209" s="44"/>
      <c r="P209" s="44"/>
      <c r="Q209" s="44"/>
    </row>
    <row r="210" spans="1:17" ht="13" x14ac:dyDescent="0.15">
      <c r="A210" s="37" t="s">
        <v>25</v>
      </c>
      <c r="B210" s="37"/>
      <c r="C210" s="37"/>
      <c r="D210" s="37"/>
      <c r="E210" s="37"/>
      <c r="F210" s="2">
        <f>F208+F206+F204+F202+F200+F198+F196+F194</f>
        <v>536</v>
      </c>
      <c r="G210" s="38">
        <f>G208+G206+G204+G202+G200+G198+G196+G194</f>
        <v>16.07</v>
      </c>
      <c r="H210" s="38"/>
      <c r="I210" s="38">
        <f>J208+J206+J204+J202+J200+J198+J196+J194</f>
        <v>15.43</v>
      </c>
      <c r="J210" s="38"/>
      <c r="K210" s="38"/>
      <c r="L210" s="38"/>
      <c r="M210" s="9"/>
      <c r="N210" s="38">
        <f>N208+N206+N204+N202+N200+N198+N196+N194</f>
        <v>49.53</v>
      </c>
      <c r="O210" s="38"/>
      <c r="P210" s="10">
        <f>P208+P206+P204+P202+P200+P198+P196+P194</f>
        <v>402.62000000000006</v>
      </c>
      <c r="Q210" s="10">
        <f>Q208+Q206+Q204+Q202+Q200+Q198+Q196+Q194</f>
        <v>12.23</v>
      </c>
    </row>
    <row r="211" spans="1:17" ht="14" x14ac:dyDescent="0.15">
      <c r="A211" s="42" t="s">
        <v>40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</row>
    <row r="212" spans="1:17" ht="12" customHeight="1" x14ac:dyDescent="0.15">
      <c r="A212" s="13">
        <v>2013</v>
      </c>
      <c r="B212" s="13" t="s">
        <v>49</v>
      </c>
      <c r="C212" s="14" t="s">
        <v>50</v>
      </c>
      <c r="D212" s="14"/>
      <c r="E212" s="14"/>
      <c r="F212" s="13">
        <v>180</v>
      </c>
      <c r="G212" s="11">
        <v>0.09</v>
      </c>
      <c r="H212" s="11"/>
      <c r="I212" s="15"/>
      <c r="J212" s="11">
        <v>0</v>
      </c>
      <c r="K212" s="11"/>
      <c r="L212" s="11"/>
      <c r="M212" s="11"/>
      <c r="N212" s="11">
        <v>13.5</v>
      </c>
      <c r="O212" s="11"/>
      <c r="P212" s="11">
        <v>54</v>
      </c>
      <c r="Q212" s="11" t="s">
        <v>18</v>
      </c>
    </row>
    <row r="213" spans="1:17" ht="10.5" customHeight="1" x14ac:dyDescent="0.15">
      <c r="A213" s="13"/>
      <c r="B213" s="13"/>
      <c r="C213" s="12" t="s">
        <v>53</v>
      </c>
      <c r="D213" s="12"/>
      <c r="E213" s="12"/>
      <c r="F213" s="13"/>
      <c r="G213" s="11"/>
      <c r="H213" s="11"/>
      <c r="I213" s="15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24</v>
      </c>
      <c r="B214" s="13" t="s">
        <v>42</v>
      </c>
      <c r="C214" s="14" t="s">
        <v>43</v>
      </c>
      <c r="D214" s="14"/>
      <c r="E214" s="14"/>
      <c r="F214" s="13" t="s">
        <v>38</v>
      </c>
      <c r="G214" s="11" t="s">
        <v>44</v>
      </c>
      <c r="H214" s="11"/>
      <c r="I214" s="15"/>
      <c r="J214" s="11" t="s">
        <v>45</v>
      </c>
      <c r="K214" s="11"/>
      <c r="L214" s="11"/>
      <c r="M214" s="11"/>
      <c r="N214" s="11" t="s">
        <v>46</v>
      </c>
      <c r="O214" s="11"/>
      <c r="P214" s="11"/>
      <c r="Q214" s="11" t="s">
        <v>18</v>
      </c>
    </row>
    <row r="215" spans="1:17" ht="10.5" customHeight="1" x14ac:dyDescent="0.15">
      <c r="A215" s="13"/>
      <c r="B215" s="13"/>
      <c r="C215" s="12" t="s">
        <v>47</v>
      </c>
      <c r="D215" s="12"/>
      <c r="E215" s="12"/>
      <c r="F215" s="13"/>
      <c r="G215" s="11"/>
      <c r="H215" s="11"/>
      <c r="I215" s="15"/>
      <c r="J215" s="11"/>
      <c r="K215" s="11"/>
      <c r="L215" s="11"/>
      <c r="M215" s="11"/>
      <c r="N215" s="11"/>
      <c r="O215" s="11"/>
      <c r="P215" s="11"/>
      <c r="Q215" s="11"/>
    </row>
    <row r="216" spans="1:17" ht="13" x14ac:dyDescent="0.15">
      <c r="A216" s="37" t="s">
        <v>25</v>
      </c>
      <c r="B216" s="37"/>
      <c r="C216" s="37"/>
      <c r="D216" s="37"/>
      <c r="E216" s="37"/>
      <c r="F216" s="2">
        <f>F214+F212</f>
        <v>220</v>
      </c>
      <c r="G216" s="38">
        <f>G214+G212</f>
        <v>3.3899999999999997</v>
      </c>
      <c r="H216" s="38"/>
      <c r="I216" s="38">
        <f>J214+J212</f>
        <v>3.2</v>
      </c>
      <c r="J216" s="38"/>
      <c r="K216" s="38"/>
      <c r="L216" s="38"/>
      <c r="M216" s="9"/>
      <c r="N216" s="38">
        <f>N214+N212</f>
        <v>37.700000000000003</v>
      </c>
      <c r="O216" s="38"/>
      <c r="P216" s="10">
        <f>P214+P212</f>
        <v>54</v>
      </c>
      <c r="Q216" s="10">
        <f>Q214+Q212</f>
        <v>0</v>
      </c>
    </row>
    <row r="217" spans="1:17" ht="13" x14ac:dyDescent="0.15">
      <c r="A217" s="39" t="s">
        <v>60</v>
      </c>
      <c r="B217" s="40"/>
      <c r="C217" s="40"/>
      <c r="D217" s="40"/>
      <c r="E217" s="41"/>
      <c r="F217" s="4">
        <f>F216+F210+F192+F188</f>
        <v>1209</v>
      </c>
      <c r="G217" s="38">
        <f>G216+G210+G192+G188</f>
        <v>28.180000000000003</v>
      </c>
      <c r="H217" s="38"/>
      <c r="I217" s="38">
        <f>I210+I192+I188</f>
        <v>25.369999999999997</v>
      </c>
      <c r="J217" s="38"/>
      <c r="K217" s="38"/>
      <c r="L217" s="38"/>
      <c r="M217" s="9"/>
      <c r="N217" s="38">
        <f>N210+N192+N188</f>
        <v>114.33</v>
      </c>
      <c r="O217" s="38"/>
      <c r="P217" s="3">
        <f>P210+P192+P188</f>
        <v>785.92000000000007</v>
      </c>
      <c r="Q217" s="3">
        <f>Q216+Q210+Q192+Q188</f>
        <v>49.45</v>
      </c>
    </row>
  </sheetData>
  <mergeCells count="916">
    <mergeCell ref="Q167:Q168"/>
    <mergeCell ref="C168:E168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N214:O215"/>
    <mergeCell ref="N217:O217"/>
    <mergeCell ref="A211:Q211"/>
    <mergeCell ref="P214:P215"/>
    <mergeCell ref="Q214:Q215"/>
    <mergeCell ref="C215:E215"/>
    <mergeCell ref="A216:E216"/>
    <mergeCell ref="G216:H216"/>
    <mergeCell ref="I216:L216"/>
    <mergeCell ref="N216:O216"/>
    <mergeCell ref="A214:A215"/>
    <mergeCell ref="B214:B215"/>
    <mergeCell ref="C214:E214"/>
    <mergeCell ref="F214:F215"/>
    <mergeCell ref="A206:A207"/>
    <mergeCell ref="B206:B207"/>
    <mergeCell ref="C206:E206"/>
    <mergeCell ref="F206:F207"/>
    <mergeCell ref="G206:H207"/>
    <mergeCell ref="I206:I207"/>
    <mergeCell ref="J206:M207"/>
    <mergeCell ref="A217:E217"/>
    <mergeCell ref="G217:H217"/>
    <mergeCell ref="I217:L217"/>
    <mergeCell ref="G214:H215"/>
    <mergeCell ref="I214:I215"/>
    <mergeCell ref="J214:M215"/>
    <mergeCell ref="J208:M209"/>
    <mergeCell ref="N208:O209"/>
    <mergeCell ref="P208:P209"/>
    <mergeCell ref="Q208:Q209"/>
    <mergeCell ref="C209:E209"/>
    <mergeCell ref="A210:E210"/>
    <mergeCell ref="G210:H210"/>
    <mergeCell ref="I210:L210"/>
    <mergeCell ref="N210:O210"/>
    <mergeCell ref="A208:A209"/>
    <mergeCell ref="B208:B209"/>
    <mergeCell ref="C208:E208"/>
    <mergeCell ref="F208:F209"/>
    <mergeCell ref="G208:H209"/>
    <mergeCell ref="I208:I209"/>
    <mergeCell ref="A204:A205"/>
    <mergeCell ref="B204:B205"/>
    <mergeCell ref="C204:E204"/>
    <mergeCell ref="F204:F205"/>
    <mergeCell ref="G204:H205"/>
    <mergeCell ref="I204:I205"/>
    <mergeCell ref="A202:A203"/>
    <mergeCell ref="B202:B203"/>
    <mergeCell ref="Q204:Q205"/>
    <mergeCell ref="C205:E205"/>
    <mergeCell ref="N206:O207"/>
    <mergeCell ref="P206:P207"/>
    <mergeCell ref="Q206:Q207"/>
    <mergeCell ref="C207:E207"/>
    <mergeCell ref="J204:M205"/>
    <mergeCell ref="N204:O205"/>
    <mergeCell ref="P204:P205"/>
    <mergeCell ref="Q196:Q197"/>
    <mergeCell ref="C197:E197"/>
    <mergeCell ref="C202:E202"/>
    <mergeCell ref="F202:F203"/>
    <mergeCell ref="G202:H203"/>
    <mergeCell ref="I202:I203"/>
    <mergeCell ref="J202:M203"/>
    <mergeCell ref="Q200:Q201"/>
    <mergeCell ref="N202:O203"/>
    <mergeCell ref="P202:P203"/>
    <mergeCell ref="Q202:Q203"/>
    <mergeCell ref="C203:E203"/>
    <mergeCell ref="Q198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C201:E201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I184:I185"/>
    <mergeCell ref="J184:M185"/>
    <mergeCell ref="N184:O185"/>
    <mergeCell ref="P184:P185"/>
    <mergeCell ref="Q184:Q185"/>
    <mergeCell ref="C185:E185"/>
    <mergeCell ref="J182:M183"/>
    <mergeCell ref="N182:O183"/>
    <mergeCell ref="P182:P183"/>
    <mergeCell ref="Q182:Q183"/>
    <mergeCell ref="C183:E183"/>
    <mergeCell ref="I182:I183"/>
    <mergeCell ref="A184:A185"/>
    <mergeCell ref="B184:B185"/>
    <mergeCell ref="C184:E184"/>
    <mergeCell ref="F184:F185"/>
    <mergeCell ref="G184:H185"/>
    <mergeCell ref="A182:A183"/>
    <mergeCell ref="B182:B183"/>
    <mergeCell ref="C182:E182"/>
    <mergeCell ref="F182:F183"/>
    <mergeCell ref="G182:H183"/>
    <mergeCell ref="I180:I181"/>
    <mergeCell ref="J180:M181"/>
    <mergeCell ref="N180:O181"/>
    <mergeCell ref="P180:P181"/>
    <mergeCell ref="Q180:Q181"/>
    <mergeCell ref="C181:E181"/>
    <mergeCell ref="Q177:Q178"/>
    <mergeCell ref="G178:H178"/>
    <mergeCell ref="I178:L178"/>
    <mergeCell ref="M178:N178"/>
    <mergeCell ref="A179:Q179"/>
    <mergeCell ref="A180:A181"/>
    <mergeCell ref="B180:B181"/>
    <mergeCell ref="C180:E180"/>
    <mergeCell ref="F180:F181"/>
    <mergeCell ref="G180:H181"/>
    <mergeCell ref="B175:P175"/>
    <mergeCell ref="A177:A178"/>
    <mergeCell ref="B177:B178"/>
    <mergeCell ref="C177:E178"/>
    <mergeCell ref="F177:F178"/>
    <mergeCell ref="G177:N177"/>
    <mergeCell ref="O177:P178"/>
    <mergeCell ref="A170:E170"/>
    <mergeCell ref="G170:H170"/>
    <mergeCell ref="I170:L170"/>
    <mergeCell ref="N170:O170"/>
    <mergeCell ref="E172:G172"/>
    <mergeCell ref="D173:J173"/>
    <mergeCell ref="P163:P164"/>
    <mergeCell ref="Q163:Q164"/>
    <mergeCell ref="C164:E164"/>
    <mergeCell ref="N212:O213"/>
    <mergeCell ref="P212:P213"/>
    <mergeCell ref="Q212:Q213"/>
    <mergeCell ref="C213:E213"/>
    <mergeCell ref="A169:E169"/>
    <mergeCell ref="G169:H169"/>
    <mergeCell ref="I169:L169"/>
    <mergeCell ref="N169:O169"/>
    <mergeCell ref="P165:P166"/>
    <mergeCell ref="Q165:Q166"/>
    <mergeCell ref="C166:E166"/>
    <mergeCell ref="A212:A213"/>
    <mergeCell ref="B212:B213"/>
    <mergeCell ref="C212:E212"/>
    <mergeCell ref="F212:F213"/>
    <mergeCell ref="G212:H213"/>
    <mergeCell ref="I212:I213"/>
    <mergeCell ref="J212:M213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0:Q160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P161:P162"/>
    <mergeCell ref="Q161:Q162"/>
    <mergeCell ref="C162:E162"/>
    <mergeCell ref="P157:P158"/>
    <mergeCell ref="Q157:Q158"/>
    <mergeCell ref="C158:E158"/>
    <mergeCell ref="A159:E159"/>
    <mergeCell ref="G159:H159"/>
    <mergeCell ref="I159:L159"/>
    <mergeCell ref="N159:O159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A155:A156"/>
    <mergeCell ref="J155:M156"/>
    <mergeCell ref="N155:O156"/>
    <mergeCell ref="P155:P156"/>
    <mergeCell ref="B155:B156"/>
    <mergeCell ref="C155:E155"/>
    <mergeCell ref="F155:F156"/>
    <mergeCell ref="I153:L153"/>
    <mergeCell ref="N153:O153"/>
    <mergeCell ref="P151:P152"/>
    <mergeCell ref="Q151:Q152"/>
    <mergeCell ref="C152:E152"/>
    <mergeCell ref="A153:E153"/>
    <mergeCell ref="G153:H153"/>
    <mergeCell ref="A154:Q154"/>
    <mergeCell ref="G147:H148"/>
    <mergeCell ref="I147:I148"/>
    <mergeCell ref="A149:A150"/>
    <mergeCell ref="B149:B150"/>
    <mergeCell ref="C149:E149"/>
    <mergeCell ref="F149:F150"/>
    <mergeCell ref="G149:H150"/>
    <mergeCell ref="I149:I150"/>
    <mergeCell ref="C147:E147"/>
    <mergeCell ref="F147:F148"/>
    <mergeCell ref="G155:H156"/>
    <mergeCell ref="I155:I156"/>
    <mergeCell ref="J149:M150"/>
    <mergeCell ref="J151:M152"/>
    <mergeCell ref="N151:O152"/>
    <mergeCell ref="A145:A146"/>
    <mergeCell ref="B145:B146"/>
    <mergeCell ref="Q147:Q148"/>
    <mergeCell ref="C148:E148"/>
    <mergeCell ref="N149:O150"/>
    <mergeCell ref="P149:P150"/>
    <mergeCell ref="Q149:Q150"/>
    <mergeCell ref="C150:E150"/>
    <mergeCell ref="J147:M148"/>
    <mergeCell ref="N147:O148"/>
    <mergeCell ref="P147:P148"/>
    <mergeCell ref="A151:A152"/>
    <mergeCell ref="B151:B152"/>
    <mergeCell ref="C151:E151"/>
    <mergeCell ref="F151:F152"/>
    <mergeCell ref="G151:H152"/>
    <mergeCell ref="I151:I152"/>
    <mergeCell ref="A147:A148"/>
    <mergeCell ref="B147:B148"/>
    <mergeCell ref="Q139:Q140"/>
    <mergeCell ref="C140:E140"/>
    <mergeCell ref="C145:E145"/>
    <mergeCell ref="F145:F146"/>
    <mergeCell ref="G145:H146"/>
    <mergeCell ref="I145:I146"/>
    <mergeCell ref="J145:M146"/>
    <mergeCell ref="N145:O146"/>
    <mergeCell ref="P145:P146"/>
    <mergeCell ref="Q145:Q146"/>
    <mergeCell ref="C146:E146"/>
    <mergeCell ref="Q141:Q142"/>
    <mergeCell ref="Q143:Q144"/>
    <mergeCell ref="C144:E144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A129:A130"/>
    <mergeCell ref="B129:B130"/>
    <mergeCell ref="C129:E129"/>
    <mergeCell ref="F129:F130"/>
    <mergeCell ref="G129:H130"/>
    <mergeCell ref="I129:I130"/>
    <mergeCell ref="I127:I128"/>
    <mergeCell ref="J127:M128"/>
    <mergeCell ref="N127:O128"/>
    <mergeCell ref="P127:P128"/>
    <mergeCell ref="Q127:Q128"/>
    <mergeCell ref="C128:E128"/>
    <mergeCell ref="J125:M126"/>
    <mergeCell ref="N125:O126"/>
    <mergeCell ref="P125:P126"/>
    <mergeCell ref="Q125:Q126"/>
    <mergeCell ref="C126:E126"/>
    <mergeCell ref="I125:I126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I123:I124"/>
    <mergeCell ref="J123:M124"/>
    <mergeCell ref="N123:O124"/>
    <mergeCell ref="P123:P124"/>
    <mergeCell ref="Q123:Q124"/>
    <mergeCell ref="C124:E124"/>
    <mergeCell ref="Q120:Q121"/>
    <mergeCell ref="G121:H121"/>
    <mergeCell ref="I121:L121"/>
    <mergeCell ref="M121:N121"/>
    <mergeCell ref="A122:Q122"/>
    <mergeCell ref="A123:A124"/>
    <mergeCell ref="B123:B124"/>
    <mergeCell ref="C123:E123"/>
    <mergeCell ref="F123:F124"/>
    <mergeCell ref="G123:H124"/>
    <mergeCell ref="B118:P118"/>
    <mergeCell ref="A120:A121"/>
    <mergeCell ref="B120:B121"/>
    <mergeCell ref="C120:E121"/>
    <mergeCell ref="F120:F121"/>
    <mergeCell ref="G120:N120"/>
    <mergeCell ref="O120:P121"/>
    <mergeCell ref="B113:E113"/>
    <mergeCell ref="G113:H113"/>
    <mergeCell ref="I113:L113"/>
    <mergeCell ref="N113:O113"/>
    <mergeCell ref="E115:G115"/>
    <mergeCell ref="D116:J116"/>
    <mergeCell ref="P110:P111"/>
    <mergeCell ref="Q110:Q111"/>
    <mergeCell ref="C111:E111"/>
    <mergeCell ref="A112:E112"/>
    <mergeCell ref="G112:H112"/>
    <mergeCell ref="I112:L112"/>
    <mergeCell ref="N112:O112"/>
    <mergeCell ref="Q108:Q109"/>
    <mergeCell ref="C109:E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A108:A109"/>
    <mergeCell ref="J108:M109"/>
    <mergeCell ref="N108:O109"/>
    <mergeCell ref="P108:P109"/>
    <mergeCell ref="B108:B109"/>
    <mergeCell ref="C108:E108"/>
    <mergeCell ref="F108:F109"/>
    <mergeCell ref="I106:L106"/>
    <mergeCell ref="N106:O106"/>
    <mergeCell ref="P104:P105"/>
    <mergeCell ref="Q104:Q105"/>
    <mergeCell ref="C105:E105"/>
    <mergeCell ref="A106:E106"/>
    <mergeCell ref="G106:H106"/>
    <mergeCell ref="A107:Q107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C100:E100"/>
    <mergeCell ref="F100:F101"/>
    <mergeCell ref="G108:H109"/>
    <mergeCell ref="I108:I109"/>
    <mergeCell ref="J102:M103"/>
    <mergeCell ref="J104:M105"/>
    <mergeCell ref="N104:O105"/>
    <mergeCell ref="A98:A99"/>
    <mergeCell ref="B98:B99"/>
    <mergeCell ref="Q100:Q101"/>
    <mergeCell ref="C101:E101"/>
    <mergeCell ref="N102:O103"/>
    <mergeCell ref="P102:P103"/>
    <mergeCell ref="Q102:Q103"/>
    <mergeCell ref="C103:E103"/>
    <mergeCell ref="J100:M101"/>
    <mergeCell ref="N100:O101"/>
    <mergeCell ref="P100:P101"/>
    <mergeCell ref="A104:A105"/>
    <mergeCell ref="B104:B105"/>
    <mergeCell ref="C104:E104"/>
    <mergeCell ref="F104:F105"/>
    <mergeCell ref="G104:H105"/>
    <mergeCell ref="I104:I105"/>
    <mergeCell ref="A100:A101"/>
    <mergeCell ref="B100:B101"/>
    <mergeCell ref="Q92:Q93"/>
    <mergeCell ref="C93:E93"/>
    <mergeCell ref="C98:E98"/>
    <mergeCell ref="F98:F99"/>
    <mergeCell ref="G98:H99"/>
    <mergeCell ref="I98:I99"/>
    <mergeCell ref="J98:M99"/>
    <mergeCell ref="Q96:Q97"/>
    <mergeCell ref="N98:O99"/>
    <mergeCell ref="P98:P99"/>
    <mergeCell ref="Q98:Q99"/>
    <mergeCell ref="C99:E99"/>
    <mergeCell ref="A96:A97"/>
    <mergeCell ref="B96:B97"/>
    <mergeCell ref="C96:E96"/>
    <mergeCell ref="F96:F97"/>
    <mergeCell ref="G96:H97"/>
    <mergeCell ref="I96:I97"/>
    <mergeCell ref="J96:M97"/>
    <mergeCell ref="N96:O97"/>
    <mergeCell ref="P96:P97"/>
    <mergeCell ref="C97:E97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A82:A83"/>
    <mergeCell ref="B82:B83"/>
    <mergeCell ref="C82:E82"/>
    <mergeCell ref="F82:F83"/>
    <mergeCell ref="G82:H83"/>
    <mergeCell ref="I82:I83"/>
    <mergeCell ref="I80:I81"/>
    <mergeCell ref="J80:M81"/>
    <mergeCell ref="N80:O81"/>
    <mergeCell ref="P80:P81"/>
    <mergeCell ref="Q80:Q81"/>
    <mergeCell ref="C81:E81"/>
    <mergeCell ref="J78:M79"/>
    <mergeCell ref="N78:O79"/>
    <mergeCell ref="P78:P79"/>
    <mergeCell ref="Q78:Q79"/>
    <mergeCell ref="C79:E79"/>
    <mergeCell ref="I78:I79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J76:M77"/>
    <mergeCell ref="N76:O77"/>
    <mergeCell ref="P76:P77"/>
    <mergeCell ref="Q76:Q77"/>
    <mergeCell ref="C77:E77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A73:A74"/>
    <mergeCell ref="B73:B74"/>
    <mergeCell ref="C73:E74"/>
    <mergeCell ref="F73:F74"/>
    <mergeCell ref="G73:N73"/>
    <mergeCell ref="O73:P74"/>
    <mergeCell ref="P52:P53"/>
    <mergeCell ref="Q52:Q53"/>
    <mergeCell ref="C53:E53"/>
    <mergeCell ref="A60:E60"/>
    <mergeCell ref="G60:H60"/>
    <mergeCell ref="I60:L60"/>
    <mergeCell ref="N60:O60"/>
    <mergeCell ref="P56:P57"/>
    <mergeCell ref="Q56:Q57"/>
    <mergeCell ref="C57:E57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48:Q49"/>
    <mergeCell ref="C49:E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J52:M53"/>
    <mergeCell ref="N52:O53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P34:P35"/>
    <mergeCell ref="Q34:Q35"/>
    <mergeCell ref="C35:E35"/>
    <mergeCell ref="A38:A39"/>
    <mergeCell ref="B38:B39"/>
    <mergeCell ref="C38:E38"/>
    <mergeCell ref="F38:F39"/>
    <mergeCell ref="G38:H39"/>
    <mergeCell ref="I38:I39"/>
    <mergeCell ref="A36:A37"/>
    <mergeCell ref="B36:B37"/>
    <mergeCell ref="C36:E36"/>
    <mergeCell ref="F36:F37"/>
    <mergeCell ref="G36:H37"/>
    <mergeCell ref="I36:I37"/>
    <mergeCell ref="J36:M37"/>
    <mergeCell ref="N36:O37"/>
    <mergeCell ref="P36:P37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A32:A33"/>
    <mergeCell ref="B32:B33"/>
    <mergeCell ref="C32:E32"/>
    <mergeCell ref="F32:F33"/>
    <mergeCell ref="G32:H33"/>
    <mergeCell ref="I32:I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Q54:Q55"/>
    <mergeCell ref="C55:E55"/>
    <mergeCell ref="I56:I57"/>
    <mergeCell ref="J56:M57"/>
    <mergeCell ref="N56:O57"/>
    <mergeCell ref="L65:R65"/>
    <mergeCell ref="L66:R66"/>
    <mergeCell ref="B61:E61"/>
    <mergeCell ref="G61:H61"/>
    <mergeCell ref="I61:L61"/>
    <mergeCell ref="N61:O61"/>
    <mergeCell ref="L63:R63"/>
    <mergeCell ref="L64:R64"/>
    <mergeCell ref="Q58:Q59"/>
    <mergeCell ref="L67:R67"/>
    <mergeCell ref="E68:G68"/>
    <mergeCell ref="D69:J69"/>
    <mergeCell ref="B71:P71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C142:E142"/>
    <mergeCell ref="I76:I77"/>
    <mergeCell ref="J32:M33"/>
    <mergeCell ref="N32:O33"/>
    <mergeCell ref="P32:P33"/>
    <mergeCell ref="Q32:Q33"/>
    <mergeCell ref="C33:E33"/>
    <mergeCell ref="A94:A95"/>
    <mergeCell ref="B94:B95"/>
    <mergeCell ref="C94:E94"/>
    <mergeCell ref="F94:F95"/>
    <mergeCell ref="G94:H95"/>
    <mergeCell ref="I94:I95"/>
    <mergeCell ref="J94:M95"/>
    <mergeCell ref="N94:O95"/>
    <mergeCell ref="P94:P95"/>
    <mergeCell ref="Q94:Q95"/>
    <mergeCell ref="C95:E95"/>
    <mergeCell ref="Q36:Q37"/>
    <mergeCell ref="C37:E37"/>
    <mergeCell ref="A40:A41"/>
    <mergeCell ref="B40:B41"/>
    <mergeCell ref="C40:E40"/>
    <mergeCell ref="F40:F41"/>
    <mergeCell ref="G40:H41"/>
    <mergeCell ref="N34:O35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C199:E199"/>
    <mergeCell ref="A58:A59"/>
    <mergeCell ref="B58:B59"/>
    <mergeCell ref="C58:E58"/>
    <mergeCell ref="F58:F59"/>
    <mergeCell ref="G58:H59"/>
    <mergeCell ref="I58:I59"/>
    <mergeCell ref="J58:M59"/>
    <mergeCell ref="N58:O59"/>
    <mergeCell ref="P58:P59"/>
    <mergeCell ref="C59:E5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2026-06-16T08:09:12Z</dcterms:modified>
</cp:coreProperties>
</file>