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CC9BA61-21CA-6243-B5F7-BFFBA2C54027}" xr6:coauthVersionLast="47" xr6:coauthVersionMax="47" xr10:uidLastSave="{00000000-0000-0000-0000-000000000000}"/>
  <bookViews>
    <workbookView xWindow="680" yWindow="1100" windowWidth="27840" windowHeight="16240" xr2:uid="{94522CB2-F37D-8743-860A-127AADFE11FA}"/>
  </bookViews>
  <sheets>
    <sheet name="05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A152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G213" i="1" s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<sst xmlns="http://schemas.openxmlformats.org/spreadsheetml/2006/main" count="310" uniqueCount="76">
  <si>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</si>
  <si>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</si>
  <si>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</si>
  <si>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</si>
  <si>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</si>
  <si>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</si>
  <si>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</si>
  <si>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</si>
  <si>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</si>
  <si>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</si>
  <si>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</si>
  <si>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</si>
  <si>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</si>
  <si>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</si>
  <si>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</si>
  <si>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</si>
  <si>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</si>
  <si>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крупа гречневая, масло сливочное, соль йодированная)</t>
  </si>
  <si>
    <t>КАША ГРЕЧНЕВАЯ РАССЫПЧАТАЯ</t>
  </si>
  <si>
    <t>(говядина,мука,лук, соль йодированная, масло сливочное,рис)</t>
  </si>
  <si>
    <t>ЁЖИКИ ИЗ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</si>
  <si>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</si>
  <si>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</si>
  <si>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</si>
  <si>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</si>
  <si>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</si>
  <si>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</si>
  <si>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</si>
  <si>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</si>
  <si>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</si>
  <si>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</si>
  <si>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</si>
  <si>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</si>
  <si>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</si>
  <si>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</si>
  <si>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</si>
  <si>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</si>
  <si>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</si>
  <si>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</si>
  <si>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манная)</t>
  </si>
  <si>
    <t>КАША МАННАЯ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</si>
  <si>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</si>
  <si>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</si>
  <si>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</si>
  <si>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</si>
  <si>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</si>
  <si>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</si>
  <si>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</si>
  <si>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</si>
  <si>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</si>
  <si>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</si>
  <si>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</si>
  <si>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</si>
  <si>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</si>
  <si>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</si>
  <si>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</si>
  <si>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</si>
  <si>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</si>
  <si>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</si>
  <si>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</si>
  <si>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</si>
  <si>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</si>
  <si>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200</t>
  </si>
  <si>
    <t>0,2</t>
  </si>
  <si>
    <t>1,3</t>
  </si>
  <si>
    <t>20</t>
  </si>
  <si>
    <t>(картофель, морковь, лук,масло растительное,соль, бульон или вода)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</si>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</sst>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B88CF5FE-3392-7746-911C-19FE2BB94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FF0B-5D84-A342-85C5-2312B6B24243}">
  <dimension ref="A1:R213"/>
  <sheetViews>
    <sheetView tabSelected="1" topLeftCell="A175" workbookViewId="0">
      <selection activeCell="A206" sqref="A206:E20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1" t="s">
        <v>74</v>
      </c>
      <c r="M1" s="81"/>
      <c r="N1" s="81"/>
      <c r="O1" s="81"/>
      <c r="P1" s="81"/>
      <c r="Q1" s="81"/>
      <c r="R1" s="8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73" t="s">
        <v>53</v>
      </c>
      <c r="F6" s="73"/>
      <c r="G6" s="73"/>
    </row>
    <row r="7" spans="1:18" ht="14" customHeight="1" x14ac:dyDescent="0.15">
      <c r="D7" s="72">
        <v>45782</v>
      </c>
      <c r="E7" s="72"/>
      <c r="F7" s="72"/>
      <c r="G7" s="72"/>
      <c r="H7" s="72"/>
      <c r="I7" s="72"/>
      <c r="J7" s="72"/>
    </row>
    <row r="8" spans="1:18" ht="7.25" customHeight="1" x14ac:dyDescent="0.15"/>
    <row r="9" spans="1:18" ht="18" customHeight="1" x14ac:dyDescent="0.15">
      <c r="B9" s="71" t="s">
        <v>75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8" ht="7.25" customHeight="1" x14ac:dyDescent="0.15"/>
    <row r="11" spans="1:18" ht="25.5" customHeight="1" x14ac:dyDescent="0.15">
      <c r="A11" s="76" t="s">
        <v>51</v>
      </c>
      <c r="B11" s="76" t="s">
        <v>50</v>
      </c>
      <c r="C11" s="76" t="s">
        <v>49</v>
      </c>
      <c r="D11" s="76"/>
      <c r="E11" s="76"/>
      <c r="F11" s="76" t="s">
        <v>48</v>
      </c>
      <c r="G11" s="76" t="s">
        <v>47</v>
      </c>
      <c r="H11" s="76"/>
      <c r="I11" s="76"/>
      <c r="J11" s="76"/>
      <c r="K11" s="76"/>
      <c r="L11" s="76"/>
      <c r="M11" s="76"/>
      <c r="N11" s="76"/>
      <c r="O11" s="76" t="s">
        <v>46</v>
      </c>
      <c r="P11" s="76"/>
      <c r="Q11" s="76" t="s">
        <v>45</v>
      </c>
    </row>
    <row r="12" spans="1:18" ht="25.5" customHeight="1" x14ac:dyDescent="0.15">
      <c r="A12" s="76"/>
      <c r="B12" s="76"/>
      <c r="C12" s="76"/>
      <c r="D12" s="76"/>
      <c r="E12" s="76"/>
      <c r="F12" s="76"/>
      <c r="G12" s="76" t="s">
        <v>44</v>
      </c>
      <c r="H12" s="76"/>
      <c r="I12" s="76" t="s">
        <v>43</v>
      </c>
      <c r="J12" s="76"/>
      <c r="K12" s="76"/>
      <c r="L12" s="76"/>
      <c r="M12" s="76" t="s">
        <v>42</v>
      </c>
      <c r="N12" s="76"/>
      <c r="O12" s="76"/>
      <c r="P12" s="76"/>
      <c r="Q12" s="76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13">
        <v>268</v>
      </c>
      <c r="C14" s="21" t="s">
        <v>40</v>
      </c>
      <c r="D14" s="15"/>
      <c r="E14" s="15"/>
      <c r="F14" s="13" t="s">
        <v>62</v>
      </c>
      <c r="G14" s="11">
        <v>6.2</v>
      </c>
      <c r="H14" s="11"/>
      <c r="I14" s="12"/>
      <c r="J14" s="11">
        <v>7.46</v>
      </c>
      <c r="K14" s="11"/>
      <c r="L14" s="11"/>
      <c r="M14" s="11"/>
      <c r="N14" s="11">
        <v>30.86</v>
      </c>
      <c r="O14" s="11"/>
      <c r="P14" s="11">
        <v>215.4</v>
      </c>
      <c r="Q14" s="11">
        <v>1.38</v>
      </c>
    </row>
    <row r="15" spans="1:18" ht="9.75" customHeight="1" x14ac:dyDescent="0.15">
      <c r="A15" s="27"/>
      <c r="B15" s="13"/>
      <c r="C15" s="59" t="s">
        <v>39</v>
      </c>
      <c r="D15" s="59"/>
      <c r="E15" s="59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21" t="s">
        <v>32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20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410</v>
      </c>
      <c r="G22" s="2">
        <f>G20+G18+G16+G14</f>
        <v>11.01</v>
      </c>
      <c r="H22" s="2"/>
      <c r="I22" s="2">
        <f>J20+J18+J16+J14</f>
        <v>14.719999999999999</v>
      </c>
      <c r="J22" s="2"/>
      <c r="K22" s="2"/>
      <c r="L22" s="2"/>
      <c r="M22" s="3"/>
      <c r="N22" s="2">
        <f>N20+N18+N16+N14</f>
        <v>57.7</v>
      </c>
      <c r="O22" s="2"/>
      <c r="P22" s="8">
        <f>P20+P18+P16+P14</f>
        <v>389.4</v>
      </c>
      <c r="Q22" s="8">
        <f>Q20+Q18+Q16+Q14</f>
        <v>2.58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537</v>
      </c>
      <c r="C24" s="21" t="s">
        <v>29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113</v>
      </c>
      <c r="C28" s="40" t="s">
        <v>25</v>
      </c>
      <c r="D28" s="39"/>
      <c r="E28" s="39"/>
      <c r="F28" s="19">
        <v>40</v>
      </c>
      <c r="G28" s="17">
        <v>0.28000000000000003</v>
      </c>
      <c r="H28" s="17"/>
      <c r="I28" s="18"/>
      <c r="J28" s="17">
        <v>0.04</v>
      </c>
      <c r="K28" s="17"/>
      <c r="L28" s="17"/>
      <c r="M28" s="17"/>
      <c r="N28" s="17">
        <v>0.68</v>
      </c>
      <c r="O28" s="17"/>
      <c r="P28" s="17">
        <v>5.2</v>
      </c>
      <c r="Q28" s="17">
        <v>2</v>
      </c>
    </row>
    <row r="29" spans="1:17" ht="17" customHeight="1" x14ac:dyDescent="0.15">
      <c r="A29" s="19"/>
      <c r="B29" s="19"/>
      <c r="C29" s="42"/>
      <c r="D29" s="41"/>
      <c r="E29" s="41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13</v>
      </c>
      <c r="B30" s="19">
        <v>151</v>
      </c>
      <c r="C30" s="40" t="s">
        <v>24</v>
      </c>
      <c r="D30" s="39"/>
      <c r="E30" s="39"/>
      <c r="F30" s="19" t="s">
        <v>62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38" t="s">
        <v>66</v>
      </c>
      <c r="D31" s="38"/>
      <c r="E31" s="38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13</v>
      </c>
      <c r="B32" s="19">
        <v>178</v>
      </c>
      <c r="C32" s="40" t="s">
        <v>22</v>
      </c>
      <c r="D32" s="39"/>
      <c r="E32" s="39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38" t="s">
        <v>21</v>
      </c>
      <c r="D33" s="38"/>
      <c r="E33" s="38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243</v>
      </c>
      <c r="C34" s="21" t="s">
        <v>18</v>
      </c>
      <c r="D34" s="15"/>
      <c r="E34" s="15"/>
      <c r="F34" s="13">
        <v>130</v>
      </c>
      <c r="G34" s="11">
        <v>11.4</v>
      </c>
      <c r="H34" s="11"/>
      <c r="I34" s="12"/>
      <c r="J34" s="11">
        <v>6.8</v>
      </c>
      <c r="K34" s="11"/>
      <c r="L34" s="11"/>
      <c r="M34" s="11"/>
      <c r="N34" s="11">
        <v>32.1</v>
      </c>
      <c r="O34" s="11"/>
      <c r="P34" s="11">
        <v>219.3</v>
      </c>
      <c r="Q34" s="11">
        <v>0</v>
      </c>
    </row>
    <row r="35" spans="1:17" ht="9" customHeight="1" x14ac:dyDescent="0.15">
      <c r="A35" s="13"/>
      <c r="B35" s="13"/>
      <c r="C35" s="20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394</v>
      </c>
      <c r="C36" s="15" t="s">
        <v>20</v>
      </c>
      <c r="D36" s="15"/>
      <c r="E36" s="15"/>
      <c r="F36" s="13">
        <v>70</v>
      </c>
      <c r="G36" s="11">
        <v>10.4</v>
      </c>
      <c r="H36" s="11"/>
      <c r="I36" s="12"/>
      <c r="J36" s="11">
        <v>17.399999999999999</v>
      </c>
      <c r="K36" s="11"/>
      <c r="L36" s="11"/>
      <c r="M36" s="11"/>
      <c r="N36" s="11">
        <v>13.7</v>
      </c>
      <c r="O36" s="11"/>
      <c r="P36" s="11">
        <v>253</v>
      </c>
      <c r="Q36" s="11">
        <v>0.9</v>
      </c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685</v>
      </c>
      <c r="G44" s="2">
        <f>G42+G40+G38+G36+G34+G30+G28</f>
        <v>26.690000000000005</v>
      </c>
      <c r="H44" s="2"/>
      <c r="I44" s="2">
        <f>J42+J40+J38+J36+J34+J32+J30+J28</f>
        <v>27.82</v>
      </c>
      <c r="J44" s="2"/>
      <c r="K44" s="2"/>
      <c r="L44" s="2"/>
      <c r="M44" s="3"/>
      <c r="N44" s="2">
        <f>N42+N40+N38+N36+N34+N30+N28</f>
        <v>96.45</v>
      </c>
      <c r="O44" s="2"/>
      <c r="P44" s="8">
        <f>P42+P40+P38+P36+P34+P30+P28</f>
        <v>719.90000000000009</v>
      </c>
      <c r="Q44" s="8">
        <f>Q42+Q40+Q38+Q36+Q34+Q30+Q28</f>
        <v>8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534</v>
      </c>
      <c r="C46" s="15" t="s">
        <v>5</v>
      </c>
      <c r="D46" s="15"/>
      <c r="E46" s="15"/>
      <c r="F46" s="13" t="s">
        <v>62</v>
      </c>
      <c r="G46" s="11">
        <v>5.8</v>
      </c>
      <c r="H46" s="11"/>
      <c r="I46" s="12"/>
      <c r="J46" s="11">
        <v>5</v>
      </c>
      <c r="K46" s="11"/>
      <c r="L46" s="11"/>
      <c r="M46" s="11"/>
      <c r="N46" s="11">
        <v>9.6</v>
      </c>
      <c r="O46" s="11"/>
      <c r="P46" s="11">
        <v>106</v>
      </c>
      <c r="Q46" s="11">
        <v>2.6</v>
      </c>
    </row>
    <row r="47" spans="1:17" ht="9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47">
        <f>G48+G46</f>
        <v>9.1999999999999993</v>
      </c>
      <c r="H50" s="46"/>
      <c r="I50" s="47">
        <f>J48+J46</f>
        <v>11.4</v>
      </c>
      <c r="J50" s="48"/>
      <c r="K50" s="48"/>
      <c r="L50" s="46"/>
      <c r="M50" s="3"/>
      <c r="N50" s="47">
        <f>N48+N46</f>
        <v>37.200000000000003</v>
      </c>
      <c r="O50" s="46"/>
      <c r="P50" s="8">
        <f>P48+P46</f>
        <v>287</v>
      </c>
      <c r="Q50" s="8">
        <f>Q48+Q46</f>
        <v>2.6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34" t="s">
        <v>13</v>
      </c>
      <c r="B52" s="34">
        <v>273</v>
      </c>
      <c r="C52" s="37" t="s">
        <v>58</v>
      </c>
      <c r="D52" s="36"/>
      <c r="E52" s="35"/>
      <c r="F52" s="34">
        <v>200</v>
      </c>
      <c r="G52" s="32">
        <v>7.8</v>
      </c>
      <c r="H52" s="31"/>
      <c r="I52" s="55"/>
      <c r="J52" s="32">
        <v>9.4600000000000009</v>
      </c>
      <c r="K52" s="33"/>
      <c r="L52" s="33"/>
      <c r="M52" s="31"/>
      <c r="N52" s="32">
        <v>35.799999999999997</v>
      </c>
      <c r="O52" s="31"/>
      <c r="P52" s="30">
        <v>283.60000000000002</v>
      </c>
      <c r="Q52" s="30">
        <v>1.46</v>
      </c>
    </row>
    <row r="53" spans="1:18" ht="12" customHeight="1" x14ac:dyDescent="0.15">
      <c r="A53" s="27"/>
      <c r="B53" s="27"/>
      <c r="C53" s="29" t="s">
        <v>57</v>
      </c>
      <c r="D53" s="14"/>
      <c r="E53" s="28"/>
      <c r="F53" s="27"/>
      <c r="G53" s="24"/>
      <c r="H53" s="23"/>
      <c r="I53" s="26"/>
      <c r="J53" s="24"/>
      <c r="K53" s="25"/>
      <c r="L53" s="25"/>
      <c r="M53" s="23"/>
      <c r="N53" s="24"/>
      <c r="O53" s="23"/>
      <c r="P53" s="22"/>
      <c r="Q53" s="22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80" t="s">
        <v>61</v>
      </c>
      <c r="B59" s="79"/>
      <c r="C59" s="78"/>
      <c r="D59" s="78"/>
      <c r="E59" s="77"/>
      <c r="F59" s="9">
        <f>F58+F50+F44+F26+F22</f>
        <v>1875</v>
      </c>
      <c r="G59" s="2">
        <f>G58+G50+G44+G26+G22</f>
        <v>57.550000000000004</v>
      </c>
      <c r="H59" s="2"/>
      <c r="I59" s="2">
        <f>I58+I50+I44+I26+I22</f>
        <v>64.38</v>
      </c>
      <c r="J59" s="2"/>
      <c r="K59" s="2"/>
      <c r="L59" s="2"/>
      <c r="M59" s="3"/>
      <c r="N59" s="2">
        <f>N58+N50+N44+N26+N22</f>
        <v>267.64999999999998</v>
      </c>
      <c r="O59" s="2"/>
      <c r="P59" s="8">
        <f>P58+P50+P44+P26+P22</f>
        <v>1863.9</v>
      </c>
      <c r="Q59" s="8">
        <f>Q58+Q50+Q44+Q26+Q22</f>
        <v>16.64</v>
      </c>
    </row>
    <row r="61" spans="1:18" ht="12.75" customHeight="1" x14ac:dyDescent="0.15">
      <c r="L61" s="81" t="s">
        <v>74</v>
      </c>
      <c r="M61" s="81"/>
      <c r="N61" s="81"/>
      <c r="O61" s="81"/>
      <c r="P61" s="81"/>
      <c r="Q61" s="81"/>
      <c r="R61" s="81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73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72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71</v>
      </c>
      <c r="M65" s="12"/>
      <c r="N65" s="12"/>
      <c r="O65" s="12"/>
      <c r="P65" s="12"/>
      <c r="Q65" s="12"/>
      <c r="R65" s="12"/>
    </row>
    <row r="66" spans="1:18" ht="23" x14ac:dyDescent="0.15">
      <c r="E66" s="73" t="s">
        <v>53</v>
      </c>
      <c r="F66" s="73"/>
      <c r="G66" s="73"/>
    </row>
    <row r="67" spans="1:18" ht="16" x14ac:dyDescent="0.15">
      <c r="D67" s="72">
        <v>45782</v>
      </c>
      <c r="E67" s="72"/>
      <c r="F67" s="72"/>
      <c r="G67" s="72"/>
      <c r="H67" s="72"/>
      <c r="I67" s="72"/>
      <c r="J67" s="72"/>
    </row>
    <row r="69" spans="1:18" ht="18" x14ac:dyDescent="0.15">
      <c r="B69" s="71" t="s">
        <v>70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1" spans="1:18" ht="12" x14ac:dyDescent="0.15">
      <c r="A71" s="76" t="s">
        <v>51</v>
      </c>
      <c r="B71" s="76" t="s">
        <v>50</v>
      </c>
      <c r="C71" s="76" t="s">
        <v>49</v>
      </c>
      <c r="D71" s="76"/>
      <c r="E71" s="76"/>
      <c r="F71" s="76" t="s">
        <v>48</v>
      </c>
      <c r="G71" s="76" t="s">
        <v>47</v>
      </c>
      <c r="H71" s="76"/>
      <c r="I71" s="76"/>
      <c r="J71" s="76"/>
      <c r="K71" s="76"/>
      <c r="L71" s="76"/>
      <c r="M71" s="76"/>
      <c r="N71" s="76"/>
      <c r="O71" s="76" t="s">
        <v>46</v>
      </c>
      <c r="P71" s="76"/>
      <c r="Q71" s="76" t="s">
        <v>45</v>
      </c>
    </row>
    <row r="72" spans="1:18" ht="12" x14ac:dyDescent="0.15">
      <c r="A72" s="76"/>
      <c r="B72" s="76"/>
      <c r="C72" s="76"/>
      <c r="D72" s="76"/>
      <c r="E72" s="76"/>
      <c r="F72" s="76"/>
      <c r="G72" s="76" t="s">
        <v>44</v>
      </c>
      <c r="H72" s="76"/>
      <c r="I72" s="76" t="s">
        <v>43</v>
      </c>
      <c r="J72" s="76"/>
      <c r="K72" s="76"/>
      <c r="L72" s="76"/>
      <c r="M72" s="76" t="s">
        <v>42</v>
      </c>
      <c r="N72" s="76"/>
      <c r="O72" s="76"/>
      <c r="P72" s="76"/>
      <c r="Q72" s="76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34" t="s">
        <v>13</v>
      </c>
      <c r="B74" s="13">
        <v>268</v>
      </c>
      <c r="C74" s="21" t="s">
        <v>40</v>
      </c>
      <c r="D74" s="15"/>
      <c r="E74" s="15"/>
      <c r="F74" s="13" t="s">
        <v>62</v>
      </c>
      <c r="G74" s="11">
        <v>6.2</v>
      </c>
      <c r="H74" s="11"/>
      <c r="I74" s="12"/>
      <c r="J74" s="11">
        <v>7.46</v>
      </c>
      <c r="K74" s="11"/>
      <c r="L74" s="11"/>
      <c r="M74" s="11"/>
      <c r="N74" s="11">
        <v>30.86</v>
      </c>
      <c r="O74" s="11"/>
      <c r="P74" s="11">
        <v>215.4</v>
      </c>
      <c r="Q74" s="11">
        <v>1.38</v>
      </c>
    </row>
    <row r="75" spans="1:18" ht="14.25" customHeight="1" x14ac:dyDescent="0.15">
      <c r="A75" s="27"/>
      <c r="B75" s="13"/>
      <c r="C75" s="59" t="s">
        <v>39</v>
      </c>
      <c r="D75" s="59"/>
      <c r="E75" s="59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69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21" t="s">
        <v>32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20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410</v>
      </c>
      <c r="G82" s="2">
        <f>G80+G78+G76+G74</f>
        <v>11.01</v>
      </c>
      <c r="H82" s="2"/>
      <c r="I82" s="2">
        <f>J80+J78+J76+J74</f>
        <v>14.719999999999999</v>
      </c>
      <c r="J82" s="2"/>
      <c r="K82" s="2"/>
      <c r="L82" s="2"/>
      <c r="M82" s="3"/>
      <c r="N82" s="2">
        <f>N80+N78+N76+N74</f>
        <v>57.7</v>
      </c>
      <c r="O82" s="2"/>
      <c r="P82" s="8">
        <f>P80+P78+P76+P74</f>
        <v>389.4</v>
      </c>
      <c r="Q82" s="8">
        <f>Q80+Q78+Q76+Q74</f>
        <v>2.58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34" t="s">
        <v>13</v>
      </c>
      <c r="B84" s="34">
        <v>538</v>
      </c>
      <c r="C84" s="58" t="s">
        <v>68</v>
      </c>
      <c r="D84" s="57"/>
      <c r="E84" s="56"/>
      <c r="F84" s="34">
        <v>120</v>
      </c>
      <c r="G84" s="32">
        <v>0.42</v>
      </c>
      <c r="H84" s="31"/>
      <c r="I84" s="55"/>
      <c r="J84" s="32">
        <v>0.18</v>
      </c>
      <c r="K84" s="33"/>
      <c r="L84" s="33"/>
      <c r="M84" s="31"/>
      <c r="N84" s="32">
        <v>13.7</v>
      </c>
      <c r="O84" s="31"/>
      <c r="P84" s="54">
        <v>58.2</v>
      </c>
      <c r="Q84" s="54">
        <v>42</v>
      </c>
    </row>
    <row r="85" spans="1:17" ht="10.5" customHeight="1" x14ac:dyDescent="0.15">
      <c r="A85" s="27"/>
      <c r="B85" s="27"/>
      <c r="C85" s="29" t="s">
        <v>67</v>
      </c>
      <c r="D85" s="14"/>
      <c r="E85" s="28"/>
      <c r="F85" s="27"/>
      <c r="G85" s="24"/>
      <c r="H85" s="23"/>
      <c r="I85" s="53"/>
      <c r="J85" s="24"/>
      <c r="K85" s="25"/>
      <c r="L85" s="25"/>
      <c r="M85" s="23"/>
      <c r="N85" s="24"/>
      <c r="O85" s="23"/>
      <c r="P85" s="52"/>
      <c r="Q85" s="52"/>
    </row>
    <row r="86" spans="1:17" ht="12" customHeight="1" x14ac:dyDescent="0.15">
      <c r="A86" s="51" t="s">
        <v>1</v>
      </c>
      <c r="B86" s="50"/>
      <c r="C86" s="50"/>
      <c r="D86" s="50"/>
      <c r="E86" s="49"/>
      <c r="F86" s="9">
        <f>F84</f>
        <v>120</v>
      </c>
      <c r="G86" s="47">
        <f>G84</f>
        <v>0.42</v>
      </c>
      <c r="H86" s="46"/>
      <c r="I86" s="47">
        <f>J84</f>
        <v>0.18</v>
      </c>
      <c r="J86" s="48"/>
      <c r="K86" s="48"/>
      <c r="L86" s="46"/>
      <c r="M86" s="3"/>
      <c r="N86" s="47">
        <f>N84</f>
        <v>13.7</v>
      </c>
      <c r="O86" s="46"/>
      <c r="P86" s="8">
        <f>P84</f>
        <v>58.2</v>
      </c>
      <c r="Q86" s="8">
        <f>Q84</f>
        <v>42</v>
      </c>
    </row>
    <row r="87" spans="1:17" ht="10.5" customHeight="1" x14ac:dyDescent="0.15">
      <c r="A87" s="45" t="s">
        <v>26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3"/>
    </row>
    <row r="88" spans="1:17" ht="12" customHeight="1" x14ac:dyDescent="0.15">
      <c r="A88" s="19">
        <v>2013</v>
      </c>
      <c r="B88" s="19">
        <v>113</v>
      </c>
      <c r="C88" s="40" t="s">
        <v>25</v>
      </c>
      <c r="D88" s="39"/>
      <c r="E88" s="39"/>
      <c r="F88" s="19">
        <v>40</v>
      </c>
      <c r="G88" s="17">
        <v>0.28000000000000003</v>
      </c>
      <c r="H88" s="17"/>
      <c r="I88" s="18"/>
      <c r="J88" s="17">
        <v>0.04</v>
      </c>
      <c r="K88" s="17"/>
      <c r="L88" s="17"/>
      <c r="M88" s="17"/>
      <c r="N88" s="17">
        <v>0.68</v>
      </c>
      <c r="O88" s="17"/>
      <c r="P88" s="17">
        <v>5.2</v>
      </c>
      <c r="Q88" s="17">
        <v>2</v>
      </c>
    </row>
    <row r="89" spans="1:17" ht="10.5" customHeight="1" x14ac:dyDescent="0.15">
      <c r="A89" s="19"/>
      <c r="B89" s="19"/>
      <c r="C89" s="42"/>
      <c r="D89" s="41"/>
      <c r="E89" s="41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13</v>
      </c>
      <c r="B90" s="19">
        <v>151</v>
      </c>
      <c r="C90" s="40" t="s">
        <v>24</v>
      </c>
      <c r="D90" s="39"/>
      <c r="E90" s="39"/>
      <c r="F90" s="19" t="s">
        <v>62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38" t="s">
        <v>66</v>
      </c>
      <c r="D91" s="38"/>
      <c r="E91" s="38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13</v>
      </c>
      <c r="B92" s="19">
        <v>178</v>
      </c>
      <c r="C92" s="40" t="s">
        <v>22</v>
      </c>
      <c r="D92" s="39"/>
      <c r="E92" s="39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38" t="s">
        <v>21</v>
      </c>
      <c r="D93" s="38"/>
      <c r="E93" s="38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2013</v>
      </c>
      <c r="B94" s="13">
        <v>243</v>
      </c>
      <c r="C94" s="21" t="s">
        <v>18</v>
      </c>
      <c r="D94" s="15"/>
      <c r="E94" s="15"/>
      <c r="F94" s="13">
        <v>130</v>
      </c>
      <c r="G94" s="11">
        <v>11.4</v>
      </c>
      <c r="H94" s="11"/>
      <c r="I94" s="12"/>
      <c r="J94" s="11">
        <v>6.8</v>
      </c>
      <c r="K94" s="11"/>
      <c r="L94" s="11"/>
      <c r="M94" s="11"/>
      <c r="N94" s="11">
        <v>32.1</v>
      </c>
      <c r="O94" s="11"/>
      <c r="P94" s="11">
        <v>219.3</v>
      </c>
      <c r="Q94" s="11">
        <v>0</v>
      </c>
    </row>
    <row r="95" spans="1:17" ht="16.5" customHeight="1" x14ac:dyDescent="0.15">
      <c r="A95" s="13"/>
      <c r="B95" s="13"/>
      <c r="C95" s="20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394</v>
      </c>
      <c r="C96" s="15" t="s">
        <v>20</v>
      </c>
      <c r="D96" s="15"/>
      <c r="E96" s="15"/>
      <c r="F96" s="13">
        <v>70</v>
      </c>
      <c r="G96" s="11">
        <v>10.4</v>
      </c>
      <c r="H96" s="11"/>
      <c r="I96" s="12"/>
      <c r="J96" s="11">
        <v>17.399999999999999</v>
      </c>
      <c r="K96" s="11"/>
      <c r="L96" s="11"/>
      <c r="M96" s="11"/>
      <c r="N96" s="11">
        <v>13.7</v>
      </c>
      <c r="O96" s="11"/>
      <c r="P96" s="11">
        <v>253</v>
      </c>
      <c r="Q96" s="11">
        <v>0.9</v>
      </c>
    </row>
    <row r="97" spans="1:17" ht="16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0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665</v>
      </c>
      <c r="G104" s="47">
        <f>G102+G100+G98+G96+G94+G90+G88</f>
        <v>26.690000000000005</v>
      </c>
      <c r="H104" s="46"/>
      <c r="I104" s="47">
        <f>J102+J100+J98+J96+J94+J90+J88</f>
        <v>26.72</v>
      </c>
      <c r="J104" s="48"/>
      <c r="K104" s="48"/>
      <c r="L104" s="46"/>
      <c r="M104" s="3"/>
      <c r="N104" s="47">
        <f>N102+N100+N98+N96+N94+N90+N88</f>
        <v>96.45</v>
      </c>
      <c r="O104" s="46"/>
      <c r="P104" s="8">
        <f>P102+P100+P98+P96+P94+P90+P88</f>
        <v>719.90000000000009</v>
      </c>
      <c r="Q104" s="8">
        <f>Q102+Q100+Q98+Q96+Q94+Q88</f>
        <v>3.4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534</v>
      </c>
      <c r="C106" s="15" t="s">
        <v>5</v>
      </c>
      <c r="D106" s="15"/>
      <c r="E106" s="15"/>
      <c r="F106" s="13" t="s">
        <v>62</v>
      </c>
      <c r="G106" s="11">
        <v>5.8</v>
      </c>
      <c r="H106" s="11"/>
      <c r="I106" s="12"/>
      <c r="J106" s="11">
        <v>5</v>
      </c>
      <c r="K106" s="11"/>
      <c r="L106" s="11"/>
      <c r="M106" s="11"/>
      <c r="N106" s="11">
        <v>9.6</v>
      </c>
      <c r="O106" s="11"/>
      <c r="P106" s="11">
        <v>106</v>
      </c>
      <c r="Q106" s="11">
        <v>2.6</v>
      </c>
    </row>
    <row r="107" spans="1:17" ht="10.5" customHeight="1" x14ac:dyDescent="0.15">
      <c r="A107" s="13"/>
      <c r="B107" s="13"/>
      <c r="C107" s="14"/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9.1999999999999993</v>
      </c>
      <c r="H110" s="2"/>
      <c r="I110" s="2">
        <f>J108+J106</f>
        <v>11.4</v>
      </c>
      <c r="J110" s="2"/>
      <c r="K110" s="2"/>
      <c r="L110" s="2"/>
      <c r="M110" s="3"/>
      <c r="N110" s="2">
        <f>N108+N106</f>
        <v>37.200000000000003</v>
      </c>
      <c r="O110" s="2"/>
      <c r="P110" s="8">
        <f>P108+P106</f>
        <v>287</v>
      </c>
      <c r="Q110" s="8">
        <f>Q108+Q106</f>
        <v>2.6</v>
      </c>
    </row>
    <row r="111" spans="1:17" ht="13" x14ac:dyDescent="0.15">
      <c r="A111" s="80" t="s">
        <v>61</v>
      </c>
      <c r="B111" s="79"/>
      <c r="C111" s="78"/>
      <c r="D111" s="78"/>
      <c r="E111" s="77"/>
      <c r="F111" s="9">
        <f>F110+F104+F86+F82</f>
        <v>1445</v>
      </c>
      <c r="G111" s="2">
        <f>G110+G104+G86+G82</f>
        <v>47.32</v>
      </c>
      <c r="H111" s="2"/>
      <c r="I111" s="2">
        <f>I110+I104+I86+I82</f>
        <v>53.019999999999996</v>
      </c>
      <c r="J111" s="2"/>
      <c r="K111" s="2"/>
      <c r="L111" s="2"/>
      <c r="M111" s="3"/>
      <c r="N111" s="2">
        <f>N110+N104+N86+N82</f>
        <v>205.05</v>
      </c>
      <c r="O111" s="2"/>
      <c r="P111" s="8">
        <f>P110+P104+P86+P82</f>
        <v>1454.5</v>
      </c>
      <c r="Q111" s="8">
        <f>Q104+Q86+Q82</f>
        <v>47.98</v>
      </c>
    </row>
    <row r="113" spans="1:17" ht="23" x14ac:dyDescent="0.15">
      <c r="E113" s="73" t="s">
        <v>53</v>
      </c>
      <c r="F113" s="73"/>
      <c r="G113" s="73"/>
    </row>
    <row r="114" spans="1:17" ht="16" x14ac:dyDescent="0.15">
      <c r="D114" s="72">
        <v>45782</v>
      </c>
      <c r="E114" s="72"/>
      <c r="F114" s="72"/>
      <c r="G114" s="72"/>
      <c r="H114" s="72"/>
      <c r="I114" s="72"/>
      <c r="J114" s="72"/>
    </row>
    <row r="116" spans="1:17" ht="18" x14ac:dyDescent="0.15">
      <c r="B116" s="71" t="s">
        <v>60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8" spans="1:17" ht="12" x14ac:dyDescent="0.15">
      <c r="A118" s="76" t="s">
        <v>51</v>
      </c>
      <c r="B118" s="76" t="s">
        <v>50</v>
      </c>
      <c r="C118" s="76" t="s">
        <v>49</v>
      </c>
      <c r="D118" s="76"/>
      <c r="E118" s="76"/>
      <c r="F118" s="76" t="s">
        <v>48</v>
      </c>
      <c r="G118" s="76" t="s">
        <v>47</v>
      </c>
      <c r="H118" s="76"/>
      <c r="I118" s="76"/>
      <c r="J118" s="76"/>
      <c r="K118" s="76"/>
      <c r="L118" s="76"/>
      <c r="M118" s="76"/>
      <c r="N118" s="76"/>
      <c r="O118" s="76" t="s">
        <v>46</v>
      </c>
      <c r="P118" s="76"/>
      <c r="Q118" s="76" t="s">
        <v>45</v>
      </c>
    </row>
    <row r="119" spans="1:17" ht="12" x14ac:dyDescent="0.15">
      <c r="A119" s="76"/>
      <c r="B119" s="76"/>
      <c r="C119" s="76"/>
      <c r="D119" s="76"/>
      <c r="E119" s="76"/>
      <c r="F119" s="76"/>
      <c r="G119" s="76" t="s">
        <v>44</v>
      </c>
      <c r="H119" s="76"/>
      <c r="I119" s="76" t="s">
        <v>43</v>
      </c>
      <c r="J119" s="76"/>
      <c r="K119" s="76"/>
      <c r="L119" s="76"/>
      <c r="M119" s="76" t="s">
        <v>42</v>
      </c>
      <c r="N119" s="76"/>
      <c r="O119" s="76"/>
      <c r="P119" s="76"/>
      <c r="Q119" s="76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268</v>
      </c>
      <c r="C121" s="21" t="s">
        <v>40</v>
      </c>
      <c r="D121" s="15"/>
      <c r="E121" s="15"/>
      <c r="F121" s="13">
        <v>150</v>
      </c>
      <c r="G121" s="11">
        <v>4.6500000000000004</v>
      </c>
      <c r="H121" s="11"/>
      <c r="I121" s="12"/>
      <c r="J121" s="11">
        <v>5.6</v>
      </c>
      <c r="K121" s="11"/>
      <c r="L121" s="11"/>
      <c r="M121" s="11"/>
      <c r="N121" s="11">
        <v>23.15</v>
      </c>
      <c r="O121" s="11"/>
      <c r="P121" s="11">
        <v>161.6</v>
      </c>
      <c r="Q121" s="11">
        <v>1.04</v>
      </c>
    </row>
    <row r="122" spans="1:17" ht="10.5" customHeight="1" x14ac:dyDescent="0.15">
      <c r="A122" s="13"/>
      <c r="B122" s="13"/>
      <c r="C122" s="59" t="s">
        <v>39</v>
      </c>
      <c r="D122" s="59"/>
      <c r="E122" s="59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21" t="s">
        <v>32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20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9.07</v>
      </c>
      <c r="H129" s="2"/>
      <c r="I129" s="2">
        <f>J182+J180+J178+J176</f>
        <v>10.899999999999999</v>
      </c>
      <c r="J129" s="2"/>
      <c r="K129" s="2"/>
      <c r="L129" s="2"/>
      <c r="M129" s="3"/>
      <c r="N129" s="47">
        <f>N182+N180+N178+N176</f>
        <v>47.769999999999996</v>
      </c>
      <c r="O129" s="46"/>
      <c r="P129" s="8">
        <f>P182+P180+P178+P176</f>
        <v>307</v>
      </c>
      <c r="Q129" s="8">
        <f>Q182+Q180+Q178+Q176</f>
        <v>2.2400000000000002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537</v>
      </c>
      <c r="C131" s="21" t="s">
        <v>29</v>
      </c>
      <c r="D131" s="15"/>
      <c r="E131" s="15"/>
      <c r="F131" s="13" t="s">
        <v>28</v>
      </c>
      <c r="G131" s="11">
        <v>0.5</v>
      </c>
      <c r="H131" s="11"/>
      <c r="I131" s="12"/>
      <c r="J131" s="11" t="s">
        <v>27</v>
      </c>
      <c r="K131" s="11"/>
      <c r="L131" s="11"/>
      <c r="M131" s="11"/>
      <c r="N131" s="11">
        <v>10.1</v>
      </c>
      <c r="O131" s="11"/>
      <c r="P131" s="75">
        <v>46</v>
      </c>
      <c r="Q131" s="75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75"/>
      <c r="Q132" s="75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26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113</v>
      </c>
      <c r="C135" s="40" t="s">
        <v>25</v>
      </c>
      <c r="D135" s="39"/>
      <c r="E135" s="39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0.51</v>
      </c>
      <c r="O135" s="17"/>
      <c r="P135" s="17">
        <v>3.9</v>
      </c>
      <c r="Q135" s="17">
        <v>1.5</v>
      </c>
    </row>
    <row r="136" spans="1:17" ht="10.5" customHeight="1" x14ac:dyDescent="0.15">
      <c r="A136" s="19"/>
      <c r="B136" s="19"/>
      <c r="C136" s="42"/>
      <c r="D136" s="41"/>
      <c r="E136" s="41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13</v>
      </c>
      <c r="B137" s="19">
        <v>151</v>
      </c>
      <c r="C137" s="40" t="s">
        <v>24</v>
      </c>
      <c r="D137" s="39"/>
      <c r="E137" s="39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38" t="s">
        <v>23</v>
      </c>
      <c r="D138" s="38"/>
      <c r="E138" s="38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13</v>
      </c>
      <c r="B139" s="19">
        <v>178</v>
      </c>
      <c r="C139" s="40" t="s">
        <v>22</v>
      </c>
      <c r="D139" s="39"/>
      <c r="E139" s="39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38" t="s">
        <v>21</v>
      </c>
      <c r="D140" s="38"/>
      <c r="E140" s="38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34">
        <v>2013</v>
      </c>
      <c r="B141" s="34">
        <v>395</v>
      </c>
      <c r="C141" s="37" t="s">
        <v>20</v>
      </c>
      <c r="D141" s="36"/>
      <c r="E141" s="35"/>
      <c r="F141" s="34">
        <v>60</v>
      </c>
      <c r="G141" s="32">
        <v>5.7</v>
      </c>
      <c r="H141" s="31"/>
      <c r="I141" s="26"/>
      <c r="J141" s="32">
        <v>9.1</v>
      </c>
      <c r="K141" s="33"/>
      <c r="L141" s="33"/>
      <c r="M141" s="31"/>
      <c r="N141" s="32">
        <v>6.78</v>
      </c>
      <c r="O141" s="31"/>
      <c r="P141" s="30">
        <v>123.8</v>
      </c>
      <c r="Q141" s="30">
        <v>0.48</v>
      </c>
    </row>
    <row r="142" spans="1:17" ht="10.5" customHeight="1" x14ac:dyDescent="0.15">
      <c r="A142" s="27"/>
      <c r="B142" s="27"/>
      <c r="C142" s="29" t="s">
        <v>19</v>
      </c>
      <c r="D142" s="14"/>
      <c r="E142" s="28"/>
      <c r="F142" s="27"/>
      <c r="G142" s="24"/>
      <c r="H142" s="23"/>
      <c r="I142" s="26"/>
      <c r="J142" s="24"/>
      <c r="K142" s="25"/>
      <c r="L142" s="25"/>
      <c r="M142" s="23"/>
      <c r="N142" s="24"/>
      <c r="O142" s="23"/>
      <c r="P142" s="22"/>
      <c r="Q142" s="22"/>
    </row>
    <row r="143" spans="1:17" ht="12" customHeight="1" x14ac:dyDescent="0.15">
      <c r="A143" s="13">
        <v>2013</v>
      </c>
      <c r="B143" s="13">
        <v>243</v>
      </c>
      <c r="C143" s="21" t="s">
        <v>18</v>
      </c>
      <c r="D143" s="15"/>
      <c r="E143" s="15"/>
      <c r="F143" s="19">
        <v>100</v>
      </c>
      <c r="G143" s="17">
        <v>8.8000000000000007</v>
      </c>
      <c r="H143" s="17"/>
      <c r="I143" s="18"/>
      <c r="J143" s="17">
        <v>5.24</v>
      </c>
      <c r="K143" s="17"/>
      <c r="L143" s="17"/>
      <c r="M143" s="17"/>
      <c r="N143" s="17">
        <v>24.75</v>
      </c>
      <c r="O143" s="17"/>
      <c r="P143" s="17">
        <v>168.8</v>
      </c>
      <c r="Q143" s="17">
        <v>0</v>
      </c>
    </row>
    <row r="144" spans="1:17" ht="16.5" customHeight="1" x14ac:dyDescent="0.15">
      <c r="A144" s="13"/>
      <c r="B144" s="13"/>
      <c r="C144" s="20" t="s">
        <v>17</v>
      </c>
      <c r="D144" s="14"/>
      <c r="E144" s="14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4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74">
        <f>G149+G147+G145+G143+G141+G137+G135</f>
        <v>17.999999999999996</v>
      </c>
      <c r="H151" s="74"/>
      <c r="I151" s="2">
        <f>J149+J147+J145+J143+J141+J139+J137+J135</f>
        <v>17.02</v>
      </c>
      <c r="J151" s="2"/>
      <c r="K151" s="2"/>
      <c r="L151" s="2"/>
      <c r="M151" s="3"/>
      <c r="N151" s="2">
        <f>N149+N147+N145+N143+N141+N139+N137+N135</f>
        <v>70.8</v>
      </c>
      <c r="O151" s="2"/>
      <c r="P151" s="8">
        <f>P149+P147+P145+P143+P141+P139+P137+P135</f>
        <v>506.02</v>
      </c>
      <c r="Q151" s="8">
        <f>Q149+Q147+Q145+Q143+Q141+Q139+Q137+Q135</f>
        <v>6.3000000000000007</v>
      </c>
    </row>
    <row r="152" spans="1:17" ht="14" x14ac:dyDescent="0.15">
      <c r="A152" s="16">
        <f>J149+J147+J145+J143+J141+J139+J137+J135</f>
        <v>17.02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534</v>
      </c>
      <c r="C153" s="15" t="s">
        <v>5</v>
      </c>
      <c r="D153" s="15"/>
      <c r="E153" s="15"/>
      <c r="F153" s="13" t="s">
        <v>4</v>
      </c>
      <c r="G153" s="11">
        <v>4.4000000000000004</v>
      </c>
      <c r="H153" s="11"/>
      <c r="I153" s="12"/>
      <c r="J153" s="11">
        <v>3.8</v>
      </c>
      <c r="K153" s="11"/>
      <c r="L153" s="11"/>
      <c r="M153" s="11"/>
      <c r="N153" s="11">
        <v>7.2</v>
      </c>
      <c r="O153" s="11"/>
      <c r="P153" s="11">
        <v>80</v>
      </c>
      <c r="Q153" s="11">
        <v>2</v>
      </c>
    </row>
    <row r="154" spans="1:17" ht="10.5" customHeight="1" x14ac:dyDescent="0.15">
      <c r="A154" s="13"/>
      <c r="B154" s="13"/>
      <c r="C154" s="14"/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7.8000000000000007</v>
      </c>
      <c r="H157" s="2"/>
      <c r="I157" s="2">
        <f>J155+J153</f>
        <v>10.199999999999999</v>
      </c>
      <c r="J157" s="2"/>
      <c r="K157" s="2"/>
      <c r="L157" s="2"/>
      <c r="M157" s="3"/>
      <c r="N157" s="2">
        <f>N155+N153</f>
        <v>34.800000000000004</v>
      </c>
      <c r="O157" s="2"/>
      <c r="P157" s="8">
        <f>P155+P153</f>
        <v>261</v>
      </c>
      <c r="Q157" s="8">
        <f>Q155+Q153</f>
        <v>2</v>
      </c>
    </row>
    <row r="158" spans="1:17" ht="12" customHeight="1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13</v>
      </c>
      <c r="B159" s="13">
        <v>273</v>
      </c>
      <c r="C159" s="15" t="s">
        <v>58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57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ht="12" customHeight="1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2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74">
        <f>G165+G157+G151+G133+G129</f>
        <v>44.76</v>
      </c>
      <c r="H166" s="2"/>
      <c r="I166" s="2">
        <f>I165+I157+I151+I133+I129</f>
        <v>48.18</v>
      </c>
      <c r="J166" s="2"/>
      <c r="K166" s="2"/>
      <c r="L166" s="2"/>
      <c r="M166" s="3"/>
      <c r="N166" s="2">
        <f>N165+N157+N151+N133+N129</f>
        <v>223.07</v>
      </c>
      <c r="O166" s="2"/>
      <c r="P166" s="1">
        <f>P165+P157+P151+P133+P129</f>
        <v>1509.62</v>
      </c>
      <c r="Q166" s="1">
        <f>Q165+Q157+Q151+Q117+Q113</f>
        <v>9.7600000000000016</v>
      </c>
    </row>
    <row r="167" spans="1:17" ht="10.5" customHeight="1" x14ac:dyDescent="0.15"/>
    <row r="168" spans="1:17" ht="12" customHeight="1" x14ac:dyDescent="0.15">
      <c r="E168" s="73" t="s">
        <v>53</v>
      </c>
      <c r="F168" s="73"/>
      <c r="G168" s="73"/>
    </row>
    <row r="169" spans="1:17" ht="15" customHeight="1" x14ac:dyDescent="0.15">
      <c r="D169" s="72">
        <v>45782</v>
      </c>
      <c r="E169" s="72"/>
      <c r="F169" s="72"/>
      <c r="G169" s="72"/>
      <c r="H169" s="72"/>
      <c r="I169" s="72"/>
      <c r="J169" s="72"/>
    </row>
    <row r="170" spans="1:17" ht="12" customHeight="1" x14ac:dyDescent="0.15"/>
    <row r="171" spans="1:17" ht="10.5" customHeight="1" x14ac:dyDescent="0.15">
      <c r="B171" s="71" t="s">
        <v>52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2" spans="1:17" ht="12" customHeight="1" x14ac:dyDescent="0.15"/>
    <row r="173" spans="1:17" ht="10.5" customHeight="1" x14ac:dyDescent="0.15">
      <c r="A173" s="67" t="s">
        <v>51</v>
      </c>
      <c r="B173" s="67" t="s">
        <v>50</v>
      </c>
      <c r="C173" s="69" t="s">
        <v>49</v>
      </c>
      <c r="D173" s="70"/>
      <c r="E173" s="68"/>
      <c r="F173" s="67" t="s">
        <v>48</v>
      </c>
      <c r="G173" s="64" t="s">
        <v>47</v>
      </c>
      <c r="H173" s="65"/>
      <c r="I173" s="65"/>
      <c r="J173" s="65"/>
      <c r="K173" s="65"/>
      <c r="L173" s="65"/>
      <c r="M173" s="65"/>
      <c r="N173" s="63"/>
      <c r="O173" s="69" t="s">
        <v>46</v>
      </c>
      <c r="P173" s="68"/>
      <c r="Q173" s="67" t="s">
        <v>45</v>
      </c>
    </row>
    <row r="174" spans="1:17" ht="12" customHeight="1" x14ac:dyDescent="0.15">
      <c r="A174" s="60"/>
      <c r="B174" s="60"/>
      <c r="C174" s="62"/>
      <c r="D174" s="66"/>
      <c r="E174" s="61"/>
      <c r="F174" s="60"/>
      <c r="G174" s="64" t="s">
        <v>44</v>
      </c>
      <c r="H174" s="63"/>
      <c r="I174" s="64" t="s">
        <v>43</v>
      </c>
      <c r="J174" s="65"/>
      <c r="K174" s="65"/>
      <c r="L174" s="63"/>
      <c r="M174" s="64" t="s">
        <v>42</v>
      </c>
      <c r="N174" s="63"/>
      <c r="O174" s="62"/>
      <c r="P174" s="61"/>
      <c r="Q174" s="60"/>
    </row>
    <row r="175" spans="1:17" ht="10.5" customHeight="1" x14ac:dyDescent="0.15">
      <c r="A175" s="45" t="s">
        <v>41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3"/>
    </row>
    <row r="176" spans="1:17" ht="12" customHeight="1" x14ac:dyDescent="0.15">
      <c r="A176" s="13" t="s">
        <v>13</v>
      </c>
      <c r="B176" s="13">
        <v>268</v>
      </c>
      <c r="C176" s="21" t="s">
        <v>40</v>
      </c>
      <c r="D176" s="15"/>
      <c r="E176" s="15"/>
      <c r="F176" s="13">
        <v>150</v>
      </c>
      <c r="G176" s="11">
        <v>4.6500000000000004</v>
      </c>
      <c r="H176" s="11"/>
      <c r="I176" s="12"/>
      <c r="J176" s="11">
        <v>5.6</v>
      </c>
      <c r="K176" s="11"/>
      <c r="L176" s="11"/>
      <c r="M176" s="11"/>
      <c r="N176" s="11">
        <v>23.15</v>
      </c>
      <c r="O176" s="11"/>
      <c r="P176" s="11">
        <v>161.6</v>
      </c>
      <c r="Q176" s="11">
        <v>1.04</v>
      </c>
    </row>
    <row r="177" spans="1:17" ht="10.5" customHeight="1" x14ac:dyDescent="0.15">
      <c r="A177" s="13"/>
      <c r="B177" s="13"/>
      <c r="C177" s="59" t="s">
        <v>39</v>
      </c>
      <c r="D177" s="59"/>
      <c r="E177" s="59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21" t="s">
        <v>32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20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51" t="s">
        <v>1</v>
      </c>
      <c r="B184" s="50"/>
      <c r="C184" s="50"/>
      <c r="D184" s="50"/>
      <c r="E184" s="49"/>
      <c r="F184" s="9">
        <f>F182+F180+F178+F176</f>
        <v>353</v>
      </c>
      <c r="G184" s="47">
        <f>G182+G180+G178+G176</f>
        <v>9.07</v>
      </c>
      <c r="H184" s="46"/>
      <c r="I184" s="47">
        <f>J182+J180+J178+J176</f>
        <v>10.899999999999999</v>
      </c>
      <c r="J184" s="48"/>
      <c r="K184" s="48"/>
      <c r="L184" s="46"/>
      <c r="M184" s="3"/>
      <c r="N184" s="47">
        <f>N182+N180+N178+N176</f>
        <v>47.769999999999996</v>
      </c>
      <c r="O184" s="46"/>
      <c r="P184" s="8">
        <f>P182+P180+P178+P176</f>
        <v>307</v>
      </c>
      <c r="Q184" s="8">
        <f>Q182+Q180+Q178+Q176</f>
        <v>2.2400000000000002</v>
      </c>
    </row>
    <row r="185" spans="1:17" ht="10.5" customHeight="1" x14ac:dyDescent="0.15">
      <c r="A185" s="45" t="s">
        <v>30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3"/>
    </row>
    <row r="186" spans="1:17" ht="12" customHeight="1" x14ac:dyDescent="0.15">
      <c r="A186" s="34" t="s">
        <v>13</v>
      </c>
      <c r="B186" s="34">
        <v>537</v>
      </c>
      <c r="C186" s="58" t="s">
        <v>29</v>
      </c>
      <c r="D186" s="57"/>
      <c r="E186" s="56"/>
      <c r="F186" s="34" t="s">
        <v>28</v>
      </c>
      <c r="G186" s="32">
        <v>0.5</v>
      </c>
      <c r="H186" s="31"/>
      <c r="I186" s="55"/>
      <c r="J186" s="32" t="s">
        <v>27</v>
      </c>
      <c r="K186" s="33"/>
      <c r="L186" s="33"/>
      <c r="M186" s="31"/>
      <c r="N186" s="32">
        <v>10.1</v>
      </c>
      <c r="O186" s="31"/>
      <c r="P186" s="54">
        <v>46</v>
      </c>
      <c r="Q186" s="54">
        <v>2</v>
      </c>
    </row>
    <row r="187" spans="1:17" ht="10.5" customHeight="1" x14ac:dyDescent="0.15">
      <c r="A187" s="27"/>
      <c r="B187" s="27"/>
      <c r="C187" s="29"/>
      <c r="D187" s="14"/>
      <c r="E187" s="28"/>
      <c r="F187" s="27"/>
      <c r="G187" s="24"/>
      <c r="H187" s="23"/>
      <c r="I187" s="53"/>
      <c r="J187" s="24"/>
      <c r="K187" s="25"/>
      <c r="L187" s="25"/>
      <c r="M187" s="23"/>
      <c r="N187" s="24"/>
      <c r="O187" s="23"/>
      <c r="P187" s="52"/>
      <c r="Q187" s="52"/>
    </row>
    <row r="188" spans="1:17" ht="12" customHeight="1" x14ac:dyDescent="0.15">
      <c r="A188" s="51" t="s">
        <v>1</v>
      </c>
      <c r="B188" s="50"/>
      <c r="C188" s="50"/>
      <c r="D188" s="50"/>
      <c r="E188" s="49"/>
      <c r="F188" s="9" t="str">
        <f>F186</f>
        <v>100</v>
      </c>
      <c r="G188" s="47">
        <f>G186</f>
        <v>0.5</v>
      </c>
      <c r="H188" s="46"/>
      <c r="I188" s="47" t="str">
        <f>J186</f>
        <v>0,1</v>
      </c>
      <c r="J188" s="48"/>
      <c r="K188" s="48"/>
      <c r="L188" s="46"/>
      <c r="M188" s="3"/>
      <c r="N188" s="47">
        <f>N186</f>
        <v>10.1</v>
      </c>
      <c r="O188" s="46"/>
      <c r="P188" s="1">
        <f>P186</f>
        <v>46</v>
      </c>
      <c r="Q188" s="1">
        <f>Q186</f>
        <v>2</v>
      </c>
    </row>
    <row r="189" spans="1:17" ht="10.5" customHeight="1" x14ac:dyDescent="0.15">
      <c r="A189" s="45" t="s">
        <v>26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3"/>
    </row>
    <row r="190" spans="1:17" ht="12" customHeight="1" x14ac:dyDescent="0.15">
      <c r="A190" s="19">
        <v>2013</v>
      </c>
      <c r="B190" s="19">
        <v>113</v>
      </c>
      <c r="C190" s="40" t="s">
        <v>25</v>
      </c>
      <c r="D190" s="39"/>
      <c r="E190" s="39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0.51</v>
      </c>
      <c r="O190" s="17"/>
      <c r="P190" s="17">
        <v>3.9</v>
      </c>
      <c r="Q190" s="17">
        <v>1.5</v>
      </c>
    </row>
    <row r="191" spans="1:17" ht="10.5" customHeight="1" x14ac:dyDescent="0.15">
      <c r="A191" s="19"/>
      <c r="B191" s="19"/>
      <c r="C191" s="42"/>
      <c r="D191" s="41"/>
      <c r="E191" s="41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13</v>
      </c>
      <c r="B192" s="19">
        <v>151</v>
      </c>
      <c r="C192" s="40" t="s">
        <v>24</v>
      </c>
      <c r="D192" s="39"/>
      <c r="E192" s="39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38" t="s">
        <v>23</v>
      </c>
      <c r="D193" s="38"/>
      <c r="E193" s="38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13</v>
      </c>
      <c r="B194" s="19">
        <v>178</v>
      </c>
      <c r="C194" s="40" t="s">
        <v>22</v>
      </c>
      <c r="D194" s="39"/>
      <c r="E194" s="39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38" t="s">
        <v>21</v>
      </c>
      <c r="D195" s="38"/>
      <c r="E195" s="38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34">
        <v>2013</v>
      </c>
      <c r="B196" s="34">
        <v>395</v>
      </c>
      <c r="C196" s="37" t="s">
        <v>20</v>
      </c>
      <c r="D196" s="36"/>
      <c r="E196" s="35"/>
      <c r="F196" s="34">
        <v>60</v>
      </c>
      <c r="G196" s="32">
        <v>5.7</v>
      </c>
      <c r="H196" s="31"/>
      <c r="I196" s="26"/>
      <c r="J196" s="32">
        <v>9.1</v>
      </c>
      <c r="K196" s="33"/>
      <c r="L196" s="33"/>
      <c r="M196" s="31"/>
      <c r="N196" s="32">
        <v>6.78</v>
      </c>
      <c r="O196" s="31"/>
      <c r="P196" s="30">
        <v>123.8</v>
      </c>
      <c r="Q196" s="30">
        <v>0.48</v>
      </c>
    </row>
    <row r="197" spans="1:17" ht="10.5" customHeight="1" x14ac:dyDescent="0.15">
      <c r="A197" s="27"/>
      <c r="B197" s="27"/>
      <c r="C197" s="29" t="s">
        <v>19</v>
      </c>
      <c r="D197" s="14"/>
      <c r="E197" s="28"/>
      <c r="F197" s="27"/>
      <c r="G197" s="24"/>
      <c r="H197" s="23"/>
      <c r="I197" s="26"/>
      <c r="J197" s="24"/>
      <c r="K197" s="25"/>
      <c r="L197" s="25"/>
      <c r="M197" s="23"/>
      <c r="N197" s="24"/>
      <c r="O197" s="23"/>
      <c r="P197" s="22"/>
      <c r="Q197" s="22"/>
    </row>
    <row r="198" spans="1:17" ht="12" customHeight="1" x14ac:dyDescent="0.15">
      <c r="A198" s="13">
        <v>2013</v>
      </c>
      <c r="B198" s="13">
        <v>243</v>
      </c>
      <c r="C198" s="21" t="s">
        <v>18</v>
      </c>
      <c r="D198" s="15"/>
      <c r="E198" s="15"/>
      <c r="F198" s="19">
        <v>100</v>
      </c>
      <c r="G198" s="17">
        <v>8.8000000000000007</v>
      </c>
      <c r="H198" s="17"/>
      <c r="I198" s="18"/>
      <c r="J198" s="17">
        <v>5.24</v>
      </c>
      <c r="K198" s="17"/>
      <c r="L198" s="17"/>
      <c r="M198" s="17"/>
      <c r="N198" s="17">
        <v>24.75</v>
      </c>
      <c r="O198" s="17"/>
      <c r="P198" s="17">
        <v>168.8</v>
      </c>
      <c r="Q198" s="17">
        <v>0</v>
      </c>
    </row>
    <row r="199" spans="1:17" ht="10.5" customHeight="1" x14ac:dyDescent="0.15">
      <c r="A199" s="13"/>
      <c r="B199" s="13"/>
      <c r="C199" s="20" t="s">
        <v>17</v>
      </c>
      <c r="D199" s="14"/>
      <c r="E199" s="14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4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17.999999999999996</v>
      </c>
      <c r="H206" s="2"/>
      <c r="I206" s="2">
        <f>J204+J202+J200+J198+J196+J192+J190</f>
        <v>16.190000000000001</v>
      </c>
      <c r="J206" s="2"/>
      <c r="K206" s="2"/>
      <c r="L206" s="2"/>
      <c r="M206" s="3"/>
      <c r="N206" s="2">
        <f>N204+N202+N200+N198+N196+N192+N190</f>
        <v>70.739999999999995</v>
      </c>
      <c r="O206" s="2"/>
      <c r="P206" s="8">
        <f>P204+P202+P200+P198+P196+P192+P190</f>
        <v>480.7</v>
      </c>
      <c r="Q206" s="8">
        <f>Q204+Q202+Q200+Q198+Q196+Q192+Q190</f>
        <v>5.83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534</v>
      </c>
      <c r="C208" s="15" t="s">
        <v>5</v>
      </c>
      <c r="D208" s="15"/>
      <c r="E208" s="15"/>
      <c r="F208" s="13" t="s">
        <v>4</v>
      </c>
      <c r="G208" s="11">
        <v>4.4000000000000004</v>
      </c>
      <c r="H208" s="11"/>
      <c r="I208" s="12"/>
      <c r="J208" s="11">
        <v>3.8</v>
      </c>
      <c r="K208" s="11"/>
      <c r="L208" s="11"/>
      <c r="M208" s="11"/>
      <c r="N208" s="11">
        <v>7.2</v>
      </c>
      <c r="O208" s="11"/>
      <c r="P208" s="11">
        <v>80</v>
      </c>
      <c r="Q208" s="11">
        <v>2</v>
      </c>
    </row>
    <row r="209" spans="1:17" ht="10.5" customHeight="1" x14ac:dyDescent="0.15">
      <c r="A209" s="13"/>
      <c r="B209" s="13"/>
      <c r="C209" s="14"/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7.8000000000000007</v>
      </c>
      <c r="H212" s="2"/>
      <c r="I212" s="2">
        <f>J210+J208</f>
        <v>10.199999999999999</v>
      </c>
      <c r="J212" s="2"/>
      <c r="K212" s="2"/>
      <c r="L212" s="2"/>
      <c r="M212" s="3"/>
      <c r="N212" s="2">
        <f>N210+N208</f>
        <v>34.800000000000004</v>
      </c>
      <c r="O212" s="2"/>
      <c r="P212" s="8">
        <f>P210+P208</f>
        <v>261</v>
      </c>
      <c r="Q212" s="8">
        <f>Q210+Q208</f>
        <v>2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35.369999999999997</v>
      </c>
      <c r="H213" s="2"/>
      <c r="I213" s="2">
        <f>I206+I188+I184</f>
        <v>27.19</v>
      </c>
      <c r="J213" s="2"/>
      <c r="K213" s="2"/>
      <c r="L213" s="2"/>
      <c r="M213" s="3"/>
      <c r="N213" s="2">
        <f>N206+N188+N184</f>
        <v>128.60999999999999</v>
      </c>
      <c r="O213" s="2"/>
      <c r="P213" s="1">
        <f>P206+P188+P184</f>
        <v>833.7</v>
      </c>
      <c r="Q213" s="1">
        <f>Q212+Q206+Q188+Q184</f>
        <v>12.07</v>
      </c>
    </row>
  </sheetData>
  <mergeCells count="894">
    <mergeCell ref="J149:M150"/>
    <mergeCell ref="N149:O150"/>
    <mergeCell ref="P149:P150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I149:I150"/>
    <mergeCell ref="P147:P148"/>
    <mergeCell ref="Q147:Q148"/>
    <mergeCell ref="C148:E148"/>
    <mergeCell ref="A145:A146"/>
    <mergeCell ref="B145:B146"/>
    <mergeCell ref="C145:E145"/>
    <mergeCell ref="F145:F146"/>
    <mergeCell ref="G145:H146"/>
    <mergeCell ref="I145:I146"/>
    <mergeCell ref="J145:M146"/>
    <mergeCell ref="Q145:Q146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37:P138"/>
    <mergeCell ref="Q137:Q138"/>
    <mergeCell ref="C138:E138"/>
    <mergeCell ref="Q141:Q142"/>
    <mergeCell ref="C142:E142"/>
    <mergeCell ref="Q139:Q140"/>
    <mergeCell ref="P141:P142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G159:H160"/>
    <mergeCell ref="I159:I160"/>
    <mergeCell ref="J159:M160"/>
    <mergeCell ref="N159:O160"/>
    <mergeCell ref="P159:P160"/>
    <mergeCell ref="Q159:Q160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C156:E156"/>
    <mergeCell ref="A153:A154"/>
    <mergeCell ref="B153:B154"/>
    <mergeCell ref="C153:E153"/>
    <mergeCell ref="F153:F154"/>
    <mergeCell ref="F161:F162"/>
    <mergeCell ref="F159:F160"/>
    <mergeCell ref="C160:E160"/>
    <mergeCell ref="F155:F156"/>
    <mergeCell ref="G155:H156"/>
    <mergeCell ref="I155:I156"/>
    <mergeCell ref="J155:M156"/>
    <mergeCell ref="N155:O156"/>
    <mergeCell ref="P155:P156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90:A91"/>
    <mergeCell ref="B90:B91"/>
    <mergeCell ref="C90:E90"/>
    <mergeCell ref="F90:F91"/>
    <mergeCell ref="Q84:Q85"/>
    <mergeCell ref="C85:E85"/>
    <mergeCell ref="A86:E86"/>
    <mergeCell ref="G86:H86"/>
    <mergeCell ref="I86:L86"/>
    <mergeCell ref="N86:O86"/>
    <mergeCell ref="J88:M89"/>
    <mergeCell ref="N88:O89"/>
    <mergeCell ref="P88:P89"/>
    <mergeCell ref="Q88:Q89"/>
    <mergeCell ref="C89:E89"/>
    <mergeCell ref="Q90:Q91"/>
    <mergeCell ref="C91:E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G176:H177"/>
    <mergeCell ref="I153:I154"/>
    <mergeCell ref="J153:M154"/>
    <mergeCell ref="N153:O154"/>
    <mergeCell ref="P153:P154"/>
    <mergeCell ref="Q153:Q154"/>
    <mergeCell ref="Q155:Q156"/>
    <mergeCell ref="G161:H162"/>
    <mergeCell ref="I161:I162"/>
    <mergeCell ref="J161:M162"/>
    <mergeCell ref="J176:M177"/>
    <mergeCell ref="N176:O177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C181:E181"/>
    <mergeCell ref="J178:M179"/>
    <mergeCell ref="N178:O179"/>
    <mergeCell ref="P178:P179"/>
    <mergeCell ref="Q178:Q179"/>
    <mergeCell ref="C179:E179"/>
    <mergeCell ref="I178:I179"/>
    <mergeCell ref="I182:I183"/>
    <mergeCell ref="I180:I181"/>
    <mergeCell ref="J180:M181"/>
    <mergeCell ref="N180:O181"/>
    <mergeCell ref="P180:P181"/>
    <mergeCell ref="Q180:Q181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5:Q136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52:Q152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G133:H133"/>
    <mergeCell ref="I133:L133"/>
    <mergeCell ref="N133:O133"/>
    <mergeCell ref="A151:E151"/>
    <mergeCell ref="G151:H151"/>
    <mergeCell ref="I151:L151"/>
    <mergeCell ref="N151:O151"/>
    <mergeCell ref="A143:A144"/>
    <mergeCell ref="B143:B144"/>
    <mergeCell ref="C143:E143"/>
    <mergeCell ref="E168:G168"/>
    <mergeCell ref="D169:J169"/>
    <mergeCell ref="B171:P171"/>
    <mergeCell ref="A173:A174"/>
    <mergeCell ref="B173:B174"/>
    <mergeCell ref="G153:H154"/>
    <mergeCell ref="C154:E154"/>
    <mergeCell ref="A155:A156"/>
    <mergeCell ref="B155:B156"/>
    <mergeCell ref="C155:E155"/>
    <mergeCell ref="J190:M191"/>
    <mergeCell ref="N190:O191"/>
    <mergeCell ref="P190:P191"/>
    <mergeCell ref="Q190:Q191"/>
    <mergeCell ref="C191:E191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G196:H197"/>
    <mergeCell ref="I196:I197"/>
    <mergeCell ref="I192:I193"/>
    <mergeCell ref="J192:M193"/>
    <mergeCell ref="N192:O193"/>
    <mergeCell ref="P192:P193"/>
    <mergeCell ref="A198:A199"/>
    <mergeCell ref="B198:B199"/>
    <mergeCell ref="C198:E198"/>
    <mergeCell ref="F198:F199"/>
    <mergeCell ref="G198:H199"/>
    <mergeCell ref="I198:I199"/>
    <mergeCell ref="P196:P197"/>
    <mergeCell ref="Q196:Q197"/>
    <mergeCell ref="C197:E197"/>
    <mergeCell ref="J196:M197"/>
    <mergeCell ref="I194:I195"/>
    <mergeCell ref="J194:M195"/>
    <mergeCell ref="N194:O195"/>
    <mergeCell ref="P194:P195"/>
    <mergeCell ref="Q194:Q195"/>
    <mergeCell ref="C195:E195"/>
    <mergeCell ref="A194:A195"/>
    <mergeCell ref="B194:B195"/>
    <mergeCell ref="C194:E194"/>
    <mergeCell ref="F194:F195"/>
    <mergeCell ref="G194:H195"/>
    <mergeCell ref="N196:O197"/>
    <mergeCell ref="A196:A197"/>
    <mergeCell ref="B196:B197"/>
    <mergeCell ref="C196:E196"/>
    <mergeCell ref="F196:F197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P198:P199"/>
    <mergeCell ref="I200:I201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Q200:Q201"/>
    <mergeCell ref="C201:E201"/>
    <mergeCell ref="A178:A179"/>
    <mergeCell ref="B178:B179"/>
    <mergeCell ref="C178:E178"/>
    <mergeCell ref="F178:F179"/>
    <mergeCell ref="G178:H179"/>
    <mergeCell ref="I176:I177"/>
    <mergeCell ref="A176:A177"/>
    <mergeCell ref="B176:B177"/>
    <mergeCell ref="C176:E176"/>
    <mergeCell ref="F176:F177"/>
    <mergeCell ref="N182:O183"/>
    <mergeCell ref="P182:P183"/>
    <mergeCell ref="A180:A181"/>
    <mergeCell ref="B180:B181"/>
    <mergeCell ref="C180:E180"/>
    <mergeCell ref="F180:F181"/>
    <mergeCell ref="G180:H181"/>
    <mergeCell ref="C182:E182"/>
    <mergeCell ref="F182:F183"/>
    <mergeCell ref="G182:H183"/>
    <mergeCell ref="P186:P187"/>
    <mergeCell ref="A184:E184"/>
    <mergeCell ref="G184:H184"/>
    <mergeCell ref="I184:L184"/>
    <mergeCell ref="N184:O184"/>
    <mergeCell ref="C173:E174"/>
    <mergeCell ref="F173:F174"/>
    <mergeCell ref="G173:N173"/>
    <mergeCell ref="O173:P174"/>
    <mergeCell ref="J182:M183"/>
    <mergeCell ref="F202:F203"/>
    <mergeCell ref="G202:H203"/>
    <mergeCell ref="I204:I205"/>
    <mergeCell ref="J204:M205"/>
    <mergeCell ref="N204:O205"/>
    <mergeCell ref="N186:O187"/>
    <mergeCell ref="J198:M199"/>
    <mergeCell ref="N198:O199"/>
    <mergeCell ref="G200:H201"/>
    <mergeCell ref="G192:H19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G88:H89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J139:M140"/>
    <mergeCell ref="N139:O140"/>
    <mergeCell ref="P139:P140"/>
    <mergeCell ref="C140:E140"/>
    <mergeCell ref="N32:O33"/>
    <mergeCell ref="P32:P33"/>
    <mergeCell ref="P92:P93"/>
    <mergeCell ref="I88:I89"/>
    <mergeCell ref="A134:Q134"/>
    <mergeCell ref="A133:E133"/>
    <mergeCell ref="A139:A140"/>
    <mergeCell ref="B139:B140"/>
    <mergeCell ref="C139:E139"/>
    <mergeCell ref="F139:F140"/>
    <mergeCell ref="G139:H140"/>
    <mergeCell ref="I139:I140"/>
    <mergeCell ref="J121:M122"/>
    <mergeCell ref="N121:O122"/>
    <mergeCell ref="P121:P122"/>
    <mergeCell ref="Q121:Q122"/>
    <mergeCell ref="C122:E122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I121:I122"/>
    <mergeCell ref="Q125:Q126"/>
    <mergeCell ref="C126:E126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C124:E124"/>
    <mergeCell ref="A125:A126"/>
    <mergeCell ref="B125:B126"/>
    <mergeCell ref="C125:E125"/>
    <mergeCell ref="F125:F126"/>
    <mergeCell ref="G125:H126"/>
    <mergeCell ref="P127:P128"/>
    <mergeCell ref="I123:I124"/>
    <mergeCell ref="J123:M124"/>
    <mergeCell ref="N123:O124"/>
    <mergeCell ref="P123:P124"/>
    <mergeCell ref="Q123:Q124"/>
    <mergeCell ref="I125:I126"/>
    <mergeCell ref="J125:M126"/>
    <mergeCell ref="N125:O126"/>
    <mergeCell ref="P125:P126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2026-06-16T08:08:27Z</dcterms:created>
  <dcterms:modified xsi:type="dcterms:W3CDTF">2026-06-16T08:08:37Z</dcterms:modified>
</cp:coreProperties>
</file>