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C4E9121-73C0-444A-A27C-F442A811B384}" xr6:coauthVersionLast="47" xr6:coauthVersionMax="47" xr10:uidLastSave="{00000000-0000-0000-0000-000000000000}"/>
  <bookViews>
    <workbookView xWindow="680" yWindow="1100" windowWidth="27840" windowHeight="16240" xr2:uid="{00619F51-7955-E443-AEE0-FB612573BAEA}"/>
  </bookViews>
  <sheets>
    <sheet name="27.03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1" i="1" s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<sst xmlns="http://schemas.openxmlformats.org/spreadsheetml/2006/main" count="354" uniqueCount="85">
  <si>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</si>
  <si>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</si>
  <si>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</si>
  <si>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</si>
  <si>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</si>
  <si>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</si>
  <si>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</si>
  <si>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</si>
  <si>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</si>
  <si>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</si>
  <si>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</si>
  <si>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</si>
  <si>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</si>
  <si>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</si>
  <si>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</si>
  <si>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</si>
  <si>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</si>
  <si>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</si>
  <si>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</si>
  <si>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</si>
  <si>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</si>
  <si>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</si>
  <si>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</si>
  <si>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</si>
  <si>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</si>
  <si>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</si>
  <si>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</si>
  <si>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</si>
  <si>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</si>
  <si>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</si>
  <si>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</si>
  <si>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</si>
  <si>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</si>
  <si>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ИКРА КАБАЧКОВАЯ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</si>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</sst>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56;&#1058;%20&#1057;%2024-28.xlsx" TargetMode="External"/><Relationship Id="rId1" Type="http://schemas.openxmlformats.org/officeDocument/2006/relationships/externalLinkPath" Target="&#1084;&#1077;&#1085;&#1102;%20&#1076;&#1083;&#1103;%20&#1089;&#1072;&#1080;&#774;&#1090;&#1072;%20&#1052;&#1040;&#1056;&#1058;%20&#1057;%2024-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8.03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CE80-A3AF-4D45-A14D-98FDE9B57C3C}">
  <dimension ref="A1:R221"/>
  <sheetViews>
    <sheetView tabSelected="1" topLeftCell="A205" workbookViewId="0">
      <selection activeCell="C213" sqref="C213:E21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79</v>
      </c>
      <c r="M1" s="59"/>
      <c r="N1" s="59"/>
      <c r="O1" s="59"/>
      <c r="P1" s="59"/>
      <c r="Q1" s="59"/>
      <c r="R1" s="59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78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77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76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61</v>
      </c>
      <c r="F6" s="42"/>
      <c r="G6" s="42"/>
    </row>
    <row r="7" spans="1:18" ht="14" customHeight="1" x14ac:dyDescent="0.15">
      <c r="D7" s="41">
        <v>45743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84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59</v>
      </c>
      <c r="B11" s="39" t="s">
        <v>58</v>
      </c>
      <c r="C11" s="39" t="s">
        <v>57</v>
      </c>
      <c r="D11" s="39"/>
      <c r="E11" s="39"/>
      <c r="F11" s="39" t="s">
        <v>56</v>
      </c>
      <c r="G11" s="39" t="s">
        <v>55</v>
      </c>
      <c r="H11" s="39"/>
      <c r="I11" s="39"/>
      <c r="J11" s="39"/>
      <c r="K11" s="39"/>
      <c r="L11" s="39"/>
      <c r="M11" s="39"/>
      <c r="N11" s="39"/>
      <c r="O11" s="39" t="s">
        <v>54</v>
      </c>
      <c r="P11" s="39"/>
      <c r="Q11" s="39" t="s">
        <v>53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52</v>
      </c>
      <c r="H12" s="39"/>
      <c r="I12" s="39" t="s">
        <v>51</v>
      </c>
      <c r="J12" s="39"/>
      <c r="K12" s="39"/>
      <c r="L12" s="39"/>
      <c r="M12" s="39" t="s">
        <v>50</v>
      </c>
      <c r="N12" s="39"/>
      <c r="O12" s="39"/>
      <c r="P12" s="39"/>
      <c r="Q12" s="39"/>
    </row>
    <row r="13" spans="1:18" ht="14" customHeight="1" x14ac:dyDescent="0.15">
      <c r="A13" s="18" t="s">
        <v>49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20</v>
      </c>
      <c r="B14" s="13">
        <v>325</v>
      </c>
      <c r="C14" s="15" t="s">
        <v>48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38" t="s">
        <v>47</v>
      </c>
      <c r="D15" s="38"/>
      <c r="E15" s="38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8" t="s">
        <v>45</v>
      </c>
      <c r="D17" s="38"/>
      <c r="E17" s="38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3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41</v>
      </c>
      <c r="C20" s="15" t="s">
        <v>40</v>
      </c>
      <c r="D20" s="15"/>
      <c r="E20" s="15"/>
      <c r="F20" s="13" t="s">
        <v>74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7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6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8" t="s">
        <v>36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20</v>
      </c>
      <c r="B26" s="13">
        <v>118</v>
      </c>
      <c r="C26" s="17" t="s">
        <v>35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8" t="s">
        <v>34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 t="s">
        <v>20</v>
      </c>
      <c r="B30" s="13">
        <v>121</v>
      </c>
      <c r="C30" s="15" t="s">
        <v>33</v>
      </c>
      <c r="D30" s="15"/>
      <c r="E30" s="15"/>
      <c r="F30" s="13">
        <v>40</v>
      </c>
      <c r="G30" s="11">
        <v>0.76</v>
      </c>
      <c r="H30" s="11"/>
      <c r="I30" s="12"/>
      <c r="J30" s="11">
        <v>3.56</v>
      </c>
      <c r="K30" s="11"/>
      <c r="L30" s="11"/>
      <c r="M30" s="11"/>
      <c r="N30" s="11">
        <v>3.08</v>
      </c>
      <c r="O30" s="11"/>
      <c r="P30" s="11">
        <v>47.6</v>
      </c>
      <c r="Q30" s="11">
        <v>1.52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7" t="s">
        <v>32</v>
      </c>
      <c r="D32" s="15"/>
      <c r="E32" s="15"/>
      <c r="F32" s="13" t="s">
        <v>73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12.6</v>
      </c>
    </row>
    <row r="33" spans="1:17" ht="18.75" customHeight="1" x14ac:dyDescent="0.15">
      <c r="A33" s="13"/>
      <c r="B33" s="13"/>
      <c r="C33" s="35" t="s">
        <v>31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0">
        <v>2013</v>
      </c>
      <c r="B38" s="20">
        <v>297</v>
      </c>
      <c r="C38" s="52" t="s">
        <v>27</v>
      </c>
      <c r="D38" s="51"/>
      <c r="E38" s="50"/>
      <c r="F38" s="20">
        <v>130</v>
      </c>
      <c r="G38" s="30">
        <v>4.9000000000000004</v>
      </c>
      <c r="H38" s="29"/>
      <c r="I38" s="25"/>
      <c r="J38" s="30">
        <v>0.6</v>
      </c>
      <c r="K38" s="31"/>
      <c r="L38" s="31"/>
      <c r="M38" s="29"/>
      <c r="N38" s="30">
        <v>25.2</v>
      </c>
      <c r="O38" s="29"/>
      <c r="P38" s="28">
        <v>125.8</v>
      </c>
      <c r="Q38" s="28">
        <v>0.01</v>
      </c>
    </row>
    <row r="39" spans="1:17" ht="18" customHeight="1" x14ac:dyDescent="0.15">
      <c r="A39" s="19"/>
      <c r="B39" s="19"/>
      <c r="C39" s="49" t="s">
        <v>26</v>
      </c>
      <c r="D39" s="16"/>
      <c r="E39" s="48"/>
      <c r="F39" s="19"/>
      <c r="G39" s="23"/>
      <c r="H39" s="22"/>
      <c r="I39" s="25"/>
      <c r="J39" s="23"/>
      <c r="K39" s="24"/>
      <c r="L39" s="24"/>
      <c r="M39" s="22"/>
      <c r="N39" s="23"/>
      <c r="O39" s="22"/>
      <c r="P39" s="21"/>
      <c r="Q39" s="21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72</v>
      </c>
      <c r="G42" s="11" t="s">
        <v>71</v>
      </c>
      <c r="H42" s="11"/>
      <c r="I42" s="12"/>
      <c r="J42" s="11" t="s">
        <v>70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23.130000000000003</v>
      </c>
      <c r="H46" s="2"/>
      <c r="I46" s="2">
        <f>J44+J42+J40+J38+J36+J34+J32+J30</f>
        <v>16.829999999999998</v>
      </c>
      <c r="J46" s="2"/>
      <c r="K46" s="2"/>
      <c r="L46" s="2"/>
      <c r="M46" s="3"/>
      <c r="N46" s="2">
        <f>N44+N42+N40+N38+N36+N34+N32+N30</f>
        <v>93</v>
      </c>
      <c r="O46" s="2"/>
      <c r="P46" s="8">
        <f>P44+P42+P40+P38+P36+P34+P32+P30</f>
        <v>617.90000000000009</v>
      </c>
      <c r="Q46" s="8">
        <f>Q44+Q42+Q40+Q38+'[1]28.03'!Q34+Q32+Q30</f>
        <v>15.829999999999998</v>
      </c>
    </row>
    <row r="47" spans="1:17" ht="14" customHeight="1" x14ac:dyDescent="0.15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3.25" customHeight="1" x14ac:dyDescent="0.15">
      <c r="A48" s="13">
        <v>2013</v>
      </c>
      <c r="B48" s="13">
        <v>507</v>
      </c>
      <c r="C48" s="17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6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>
        <v>4.16</v>
      </c>
      <c r="O50" s="11"/>
      <c r="P50" s="11">
        <v>138.4</v>
      </c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7">
        <f>G50+G48</f>
        <v>4.8</v>
      </c>
      <c r="H52" s="36"/>
      <c r="I52" s="37">
        <f>J50+J48</f>
        <v>4.5</v>
      </c>
      <c r="J52" s="47"/>
      <c r="K52" s="47"/>
      <c r="L52" s="36"/>
      <c r="M52" s="3"/>
      <c r="N52" s="37">
        <f>N50+N48</f>
        <v>21.56</v>
      </c>
      <c r="O52" s="36"/>
      <c r="P52" s="8">
        <f>P50+P48</f>
        <v>225.4</v>
      </c>
      <c r="Q52" s="8">
        <f>Q50+Q48</f>
        <v>1.3</v>
      </c>
    </row>
    <row r="53" spans="1:18" ht="14" customHeight="1" x14ac:dyDescent="0.15">
      <c r="A53" s="18" t="s">
        <v>67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3" t="s">
        <v>20</v>
      </c>
      <c r="B54" s="13">
        <v>274</v>
      </c>
      <c r="C54" s="15" t="s">
        <v>83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38" t="s">
        <v>82</v>
      </c>
      <c r="D55" s="38"/>
      <c r="E55" s="38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3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81</v>
      </c>
      <c r="D58" s="15"/>
      <c r="E58" s="15"/>
      <c r="F58" s="13" t="s">
        <v>73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80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6" t="s">
        <v>69</v>
      </c>
      <c r="B61" s="45"/>
      <c r="C61" s="44"/>
      <c r="D61" s="44"/>
      <c r="E61" s="43"/>
      <c r="F61" s="9">
        <f>F60+F52+F46+F28+F24</f>
        <v>1872</v>
      </c>
      <c r="G61" s="2">
        <f>G60+G52+G46+G28+G24</f>
        <v>66.63</v>
      </c>
      <c r="H61" s="2"/>
      <c r="I61" s="2">
        <f>I60+I52+I46+I28+I24</f>
        <v>63.989999999999995</v>
      </c>
      <c r="J61" s="2"/>
      <c r="K61" s="2"/>
      <c r="L61" s="2"/>
      <c r="M61" s="3"/>
      <c r="N61" s="2">
        <f>N52+N46+N28+N24</f>
        <v>183.95</v>
      </c>
      <c r="O61" s="2"/>
      <c r="P61" s="8">
        <f>P60+P52+P46+P28+P24</f>
        <v>1956.8000000000002</v>
      </c>
      <c r="Q61" s="8">
        <f>Q60+Q52+Q46+Q28+Q24</f>
        <v>30.189999999999998</v>
      </c>
    </row>
    <row r="63" spans="1:18" ht="12.75" customHeight="1" x14ac:dyDescent="0.15">
      <c r="L63" s="59" t="s">
        <v>79</v>
      </c>
      <c r="M63" s="59"/>
      <c r="N63" s="59"/>
      <c r="O63" s="59"/>
      <c r="P63" s="59"/>
      <c r="Q63" s="59"/>
      <c r="R63" s="59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78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77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76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61</v>
      </c>
      <c r="F68" s="42"/>
      <c r="G68" s="42"/>
    </row>
    <row r="69" spans="1:18" ht="16" x14ac:dyDescent="0.15">
      <c r="D69" s="41">
        <v>45743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75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59</v>
      </c>
      <c r="B73" s="39" t="s">
        <v>58</v>
      </c>
      <c r="C73" s="39" t="s">
        <v>57</v>
      </c>
      <c r="D73" s="39"/>
      <c r="E73" s="39"/>
      <c r="F73" s="39" t="s">
        <v>56</v>
      </c>
      <c r="G73" s="39" t="s">
        <v>55</v>
      </c>
      <c r="H73" s="39"/>
      <c r="I73" s="39"/>
      <c r="J73" s="39"/>
      <c r="K73" s="39"/>
      <c r="L73" s="39"/>
      <c r="M73" s="39"/>
      <c r="N73" s="39"/>
      <c r="O73" s="39" t="s">
        <v>54</v>
      </c>
      <c r="P73" s="39"/>
      <c r="Q73" s="39" t="s">
        <v>53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52</v>
      </c>
      <c r="H74" s="39"/>
      <c r="I74" s="39" t="s">
        <v>51</v>
      </c>
      <c r="J74" s="39"/>
      <c r="K74" s="39"/>
      <c r="L74" s="39"/>
      <c r="M74" s="39" t="s">
        <v>50</v>
      </c>
      <c r="N74" s="39"/>
      <c r="O74" s="39"/>
      <c r="P74" s="39"/>
      <c r="Q74" s="39"/>
    </row>
    <row r="75" spans="1:18" ht="14" x14ac:dyDescent="0.15">
      <c r="A75" s="18" t="s">
        <v>49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8" ht="12" customHeight="1" x14ac:dyDescent="0.15">
      <c r="A76" s="13" t="s">
        <v>20</v>
      </c>
      <c r="B76" s="13">
        <v>325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38" t="s">
        <v>47</v>
      </c>
      <c r="D77" s="38"/>
      <c r="E77" s="38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38" t="s">
        <v>45</v>
      </c>
      <c r="D79" s="38"/>
      <c r="E79" s="38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3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41</v>
      </c>
      <c r="C82" s="15" t="s">
        <v>40</v>
      </c>
      <c r="D82" s="15"/>
      <c r="E82" s="15"/>
      <c r="F82" s="13" t="s">
        <v>74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7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6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8" t="s">
        <v>36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20</v>
      </c>
      <c r="B88" s="13">
        <v>118</v>
      </c>
      <c r="C88" s="17" t="s">
        <v>35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100</v>
      </c>
      <c r="G90" s="37">
        <f>G88</f>
        <v>0.4</v>
      </c>
      <c r="H90" s="36"/>
      <c r="I90" s="37">
        <f>J88</f>
        <v>0.4</v>
      </c>
      <c r="J90" s="47"/>
      <c r="K90" s="47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5" t="s">
        <v>34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 t="s">
        <v>20</v>
      </c>
      <c r="B92" s="13">
        <v>121</v>
      </c>
      <c r="C92" s="15" t="s">
        <v>33</v>
      </c>
      <c r="D92" s="15"/>
      <c r="E92" s="15"/>
      <c r="F92" s="13">
        <v>40</v>
      </c>
      <c r="G92" s="11">
        <v>0.76</v>
      </c>
      <c r="H92" s="11"/>
      <c r="I92" s="12"/>
      <c r="J92" s="11">
        <v>3.56</v>
      </c>
      <c r="K92" s="11"/>
      <c r="L92" s="11"/>
      <c r="M92" s="11"/>
      <c r="N92" s="11">
        <v>3.08</v>
      </c>
      <c r="O92" s="11"/>
      <c r="P92" s="11">
        <v>47.6</v>
      </c>
      <c r="Q92" s="11">
        <v>1.52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20</v>
      </c>
      <c r="B94" s="13">
        <v>148</v>
      </c>
      <c r="C94" s="17" t="s">
        <v>32</v>
      </c>
      <c r="D94" s="15"/>
      <c r="E94" s="15"/>
      <c r="F94" s="13" t="s">
        <v>73</v>
      </c>
      <c r="G94" s="11">
        <v>2.94</v>
      </c>
      <c r="H94" s="11"/>
      <c r="I94" s="12"/>
      <c r="J94" s="11">
        <v>3.52</v>
      </c>
      <c r="K94" s="11"/>
      <c r="L94" s="11"/>
      <c r="M94" s="11"/>
      <c r="N94" s="11">
        <v>12.22</v>
      </c>
      <c r="O94" s="11"/>
      <c r="P94" s="11">
        <v>92.4</v>
      </c>
      <c r="Q94" s="11">
        <v>12.6</v>
      </c>
    </row>
    <row r="95" spans="1:17" ht="10.5" customHeight="1" x14ac:dyDescent="0.15">
      <c r="A95" s="13"/>
      <c r="B95" s="13"/>
      <c r="C95" s="35" t="s">
        <v>31</v>
      </c>
      <c r="D95" s="35"/>
      <c r="E95" s="3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 t="s">
        <v>30</v>
      </c>
      <c r="C96" s="15" t="s">
        <v>29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20">
        <v>2013</v>
      </c>
      <c r="B100" s="20">
        <v>297</v>
      </c>
      <c r="C100" s="52" t="s">
        <v>27</v>
      </c>
      <c r="D100" s="51"/>
      <c r="E100" s="50"/>
      <c r="F100" s="20">
        <v>130</v>
      </c>
      <c r="G100" s="30">
        <v>4.9000000000000004</v>
      </c>
      <c r="H100" s="29"/>
      <c r="I100" s="25"/>
      <c r="J100" s="30">
        <v>0.6</v>
      </c>
      <c r="K100" s="31"/>
      <c r="L100" s="31"/>
      <c r="M100" s="29"/>
      <c r="N100" s="30">
        <v>25.2</v>
      </c>
      <c r="O100" s="29"/>
      <c r="P100" s="28">
        <v>125.8</v>
      </c>
      <c r="Q100" s="28">
        <v>0.01</v>
      </c>
    </row>
    <row r="101" spans="1:17" ht="10.5" customHeight="1" x14ac:dyDescent="0.15">
      <c r="A101" s="19"/>
      <c r="B101" s="19"/>
      <c r="C101" s="49" t="s">
        <v>26</v>
      </c>
      <c r="D101" s="16"/>
      <c r="E101" s="48"/>
      <c r="F101" s="19"/>
      <c r="G101" s="23"/>
      <c r="H101" s="22"/>
      <c r="I101" s="25"/>
      <c r="J101" s="23"/>
      <c r="K101" s="24"/>
      <c r="L101" s="24"/>
      <c r="M101" s="22"/>
      <c r="N101" s="23"/>
      <c r="O101" s="22"/>
      <c r="P101" s="21"/>
      <c r="Q101" s="21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72</v>
      </c>
      <c r="G104" s="11" t="s">
        <v>71</v>
      </c>
      <c r="H104" s="11"/>
      <c r="I104" s="12"/>
      <c r="J104" s="11" t="s">
        <v>70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7">
        <f>G106+G104+G102+G100+G98+G96+G94+G92</f>
        <v>23.130000000000003</v>
      </c>
      <c r="H108" s="36"/>
      <c r="I108" s="37">
        <f>J106+J104+J102+J100+J98+J96+J94+J92</f>
        <v>16.829999999999998</v>
      </c>
      <c r="J108" s="47"/>
      <c r="K108" s="47"/>
      <c r="L108" s="36"/>
      <c r="M108" s="3"/>
      <c r="N108" s="37">
        <f>N106+N104+N102+N100+N98+N96+N94+N92</f>
        <v>93</v>
      </c>
      <c r="O108" s="36"/>
      <c r="P108" s="8">
        <f>P106+P104+P102+P100+P98+P96+P94+P92</f>
        <v>617.90000000000009</v>
      </c>
      <c r="Q108" s="8">
        <f>Q106+Q104+Q102+Q100+Q98+Q96+Q94+Q92</f>
        <v>15.26</v>
      </c>
    </row>
    <row r="109" spans="1:17" ht="15" customHeight="1" x14ac:dyDescent="0.15">
      <c r="A109" s="18" t="s">
        <v>13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t="12" customHeight="1" x14ac:dyDescent="0.15">
      <c r="A110" s="13">
        <v>2013</v>
      </c>
      <c r="B110" s="13">
        <v>507</v>
      </c>
      <c r="C110" s="17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6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6" t="s">
        <v>69</v>
      </c>
      <c r="B115" s="45"/>
      <c r="C115" s="44"/>
      <c r="D115" s="44"/>
      <c r="E115" s="43"/>
      <c r="F115" s="9">
        <f>F114+F108+F90+F86</f>
        <v>1442</v>
      </c>
      <c r="G115" s="2">
        <f>G114+G108+G90+G86</f>
        <v>57.790000000000006</v>
      </c>
      <c r="H115" s="2"/>
      <c r="I115" s="2">
        <f>I114+I108+I90+I86</f>
        <v>54.489999999999995</v>
      </c>
      <c r="J115" s="2"/>
      <c r="K115" s="2"/>
      <c r="L115" s="2"/>
      <c r="M115" s="3"/>
      <c r="N115" s="2">
        <f>N114+N108+N90+N86</f>
        <v>203.99</v>
      </c>
      <c r="O115" s="2"/>
      <c r="P115" s="8">
        <f>P114+P108+P90+P86</f>
        <v>1389.4</v>
      </c>
      <c r="Q115" s="8">
        <f>Q108+Q90+Q86</f>
        <v>27.159999999999997</v>
      </c>
    </row>
    <row r="117" spans="1:17" ht="23" x14ac:dyDescent="0.15">
      <c r="E117" s="42" t="s">
        <v>61</v>
      </c>
      <c r="F117" s="42"/>
      <c r="G117" s="42"/>
    </row>
    <row r="118" spans="1:17" ht="16" x14ac:dyDescent="0.15">
      <c r="D118" s="41">
        <v>45743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68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59</v>
      </c>
      <c r="B122" s="39" t="s">
        <v>58</v>
      </c>
      <c r="C122" s="39" t="s">
        <v>57</v>
      </c>
      <c r="D122" s="39"/>
      <c r="E122" s="39"/>
      <c r="F122" s="39" t="s">
        <v>56</v>
      </c>
      <c r="G122" s="39" t="s">
        <v>55</v>
      </c>
      <c r="H122" s="39"/>
      <c r="I122" s="39"/>
      <c r="J122" s="39"/>
      <c r="K122" s="39"/>
      <c r="L122" s="39"/>
      <c r="M122" s="39"/>
      <c r="N122" s="39"/>
      <c r="O122" s="39" t="s">
        <v>54</v>
      </c>
      <c r="P122" s="39"/>
      <c r="Q122" s="39" t="s">
        <v>53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52</v>
      </c>
      <c r="H123" s="39"/>
      <c r="I123" s="39" t="s">
        <v>51</v>
      </c>
      <c r="J123" s="39"/>
      <c r="K123" s="39"/>
      <c r="L123" s="39"/>
      <c r="M123" s="39" t="s">
        <v>50</v>
      </c>
      <c r="N123" s="39"/>
      <c r="O123" s="39"/>
      <c r="P123" s="39"/>
      <c r="Q123" s="39"/>
    </row>
    <row r="124" spans="1:17" ht="14" x14ac:dyDescent="0.15">
      <c r="A124" s="18" t="s">
        <v>49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ht="12" customHeight="1" x14ac:dyDescent="0.15">
      <c r="A125" s="13" t="s">
        <v>20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38" t="s">
        <v>47</v>
      </c>
      <c r="D126" s="38"/>
      <c r="E126" s="38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8" t="s">
        <v>45</v>
      </c>
      <c r="D128" s="38"/>
      <c r="E128" s="38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3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7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6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7">
        <f>N133+N131+N129+N182</f>
        <v>45.94</v>
      </c>
      <c r="O135" s="36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8" t="s">
        <v>36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3" t="s">
        <v>20</v>
      </c>
      <c r="B137" s="13">
        <v>118</v>
      </c>
      <c r="C137" s="17" t="s">
        <v>35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8" t="s">
        <v>34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 ht="12" customHeight="1" x14ac:dyDescent="0.15">
      <c r="A141" s="13" t="s">
        <v>20</v>
      </c>
      <c r="B141" s="13">
        <v>121</v>
      </c>
      <c r="C141" s="15" t="s">
        <v>33</v>
      </c>
      <c r="D141" s="15"/>
      <c r="E141" s="15"/>
      <c r="F141" s="13">
        <v>40</v>
      </c>
      <c r="G141" s="11">
        <v>0.76</v>
      </c>
      <c r="H141" s="11"/>
      <c r="I141" s="12"/>
      <c r="J141" s="11">
        <v>3.56</v>
      </c>
      <c r="K141" s="11"/>
      <c r="L141" s="11"/>
      <c r="M141" s="11"/>
      <c r="N141" s="11">
        <v>3.08</v>
      </c>
      <c r="O141" s="11"/>
      <c r="P141" s="11">
        <v>47.6</v>
      </c>
      <c r="Q141" s="11">
        <v>1.52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7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5" t="s">
        <v>31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0" t="s">
        <v>20</v>
      </c>
      <c r="B145" s="20" t="s">
        <v>30</v>
      </c>
      <c r="C145" s="34" t="s">
        <v>29</v>
      </c>
      <c r="D145" s="33"/>
      <c r="E145" s="32"/>
      <c r="F145" s="20">
        <v>6</v>
      </c>
      <c r="G145" s="30">
        <v>0.16</v>
      </c>
      <c r="H145" s="29"/>
      <c r="I145" s="25"/>
      <c r="J145" s="30">
        <v>0.9</v>
      </c>
      <c r="K145" s="31"/>
      <c r="L145" s="31"/>
      <c r="M145" s="29"/>
      <c r="N145" s="30">
        <v>0.22</v>
      </c>
      <c r="O145" s="29"/>
      <c r="P145" s="28">
        <v>9.7200000000000006</v>
      </c>
      <c r="Q145" s="28">
        <v>0.02</v>
      </c>
    </row>
    <row r="146" spans="1:17" ht="18" customHeight="1" x14ac:dyDescent="0.15">
      <c r="A146" s="19"/>
      <c r="B146" s="19"/>
      <c r="C146" s="27" t="s">
        <v>28</v>
      </c>
      <c r="D146" s="14"/>
      <c r="E146" s="26"/>
      <c r="F146" s="19"/>
      <c r="G146" s="23"/>
      <c r="H146" s="22"/>
      <c r="I146" s="25"/>
      <c r="J146" s="23"/>
      <c r="K146" s="24"/>
      <c r="L146" s="24"/>
      <c r="M146" s="22"/>
      <c r="N146" s="23"/>
      <c r="O146" s="22"/>
      <c r="P146" s="21"/>
      <c r="Q146" s="21"/>
    </row>
    <row r="147" spans="1:17" ht="18" customHeight="1" x14ac:dyDescent="0.15">
      <c r="A147" s="20" t="s">
        <v>20</v>
      </c>
      <c r="B147" s="13">
        <v>297</v>
      </c>
      <c r="C147" s="17" t="s">
        <v>27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9"/>
      <c r="B148" s="13"/>
      <c r="C148" s="16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18.66</v>
      </c>
      <c r="H157" s="2"/>
      <c r="I157" s="2">
        <f>J155+J153+J151+J149+J147+J145+J143+J141</f>
        <v>14.42</v>
      </c>
      <c r="J157" s="2"/>
      <c r="K157" s="2"/>
      <c r="L157" s="2"/>
      <c r="M157" s="3"/>
      <c r="N157" s="2">
        <f>N155+N153+N151+N149+N147+N145+N143+N141</f>
        <v>73.199999999999989</v>
      </c>
      <c r="O157" s="2"/>
      <c r="P157" s="8">
        <f>P155+P153+P151+P149+P147+P145+P143+P141</f>
        <v>497.92</v>
      </c>
      <c r="Q157" s="8">
        <f>Q155+Q153+Q151+Q149+Q147+Q143+Q141</f>
        <v>11.35</v>
      </c>
    </row>
    <row r="158" spans="1:17" ht="14" x14ac:dyDescent="0.15">
      <c r="A158" s="18" t="s">
        <v>13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13">
        <v>2013</v>
      </c>
      <c r="B159" s="13">
        <v>507</v>
      </c>
      <c r="C159" s="17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6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8" t="s">
        <v>67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1:17" ht="12" customHeight="1" x14ac:dyDescent="0.15">
      <c r="A165" s="13" t="s">
        <v>20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38" t="s">
        <v>65</v>
      </c>
      <c r="D166" s="38"/>
      <c r="E166" s="38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3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3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56.2</v>
      </c>
      <c r="H172" s="2"/>
      <c r="I172" s="2">
        <f>I171+I163+I157+I139+I135</f>
        <v>54.209999999999994</v>
      </c>
      <c r="J172" s="2"/>
      <c r="K172" s="2"/>
      <c r="L172" s="2"/>
      <c r="M172" s="3"/>
      <c r="N172" s="2">
        <f>N171+N163+N157+N139+N135</f>
        <v>239.23999999999998</v>
      </c>
      <c r="O172" s="2"/>
      <c r="P172" s="1">
        <f>P171+P163+P157+P139+P135</f>
        <v>1522.3200000000002</v>
      </c>
      <c r="Q172" s="1">
        <f>Q171+Q163+Q157+Q139+Q135</f>
        <v>25.869999999999997</v>
      </c>
    </row>
    <row r="174" spans="1:17" ht="23" x14ac:dyDescent="0.15">
      <c r="E174" s="42" t="s">
        <v>61</v>
      </c>
      <c r="F174" s="42"/>
      <c r="G174" s="42"/>
    </row>
    <row r="175" spans="1:17" ht="16" x14ac:dyDescent="0.15">
      <c r="D175" s="41">
        <v>45743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60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59</v>
      </c>
      <c r="B179" s="39" t="s">
        <v>58</v>
      </c>
      <c r="C179" s="39" t="s">
        <v>57</v>
      </c>
      <c r="D179" s="39"/>
      <c r="E179" s="39"/>
      <c r="F179" s="39" t="s">
        <v>56</v>
      </c>
      <c r="G179" s="39" t="s">
        <v>55</v>
      </c>
      <c r="H179" s="39"/>
      <c r="I179" s="39"/>
      <c r="J179" s="39"/>
      <c r="K179" s="39"/>
      <c r="L179" s="39"/>
      <c r="M179" s="39"/>
      <c r="N179" s="39"/>
      <c r="O179" s="39" t="s">
        <v>54</v>
      </c>
      <c r="P179" s="39"/>
      <c r="Q179" s="39" t="s">
        <v>53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52</v>
      </c>
      <c r="H180" s="39"/>
      <c r="I180" s="39" t="s">
        <v>51</v>
      </c>
      <c r="J180" s="39"/>
      <c r="K180" s="39"/>
      <c r="L180" s="39"/>
      <c r="M180" s="39" t="s">
        <v>50</v>
      </c>
      <c r="N180" s="39"/>
      <c r="O180" s="39"/>
      <c r="P180" s="39"/>
      <c r="Q180" s="39"/>
    </row>
    <row r="181" spans="1:17" ht="14" x14ac:dyDescent="0.15">
      <c r="A181" s="18" t="s">
        <v>49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20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38" t="s">
        <v>47</v>
      </c>
      <c r="D183" s="38"/>
      <c r="E183" s="38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8" t="s">
        <v>45</v>
      </c>
      <c r="D185" s="38"/>
      <c r="E185" s="38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3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7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6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7">
        <f>N190+N188+N186+N184+N182</f>
        <v>51.739999999999995</v>
      </c>
      <c r="O192" s="36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8" t="s">
        <v>36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 t="s">
        <v>20</v>
      </c>
      <c r="B194" s="13">
        <v>118</v>
      </c>
      <c r="C194" s="17" t="s">
        <v>35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8" t="s">
        <v>34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13" t="s">
        <v>20</v>
      </c>
      <c r="B198" s="13">
        <v>121</v>
      </c>
      <c r="C198" s="15" t="s">
        <v>33</v>
      </c>
      <c r="D198" s="15"/>
      <c r="E198" s="15"/>
      <c r="F198" s="13">
        <v>40</v>
      </c>
      <c r="G198" s="11">
        <v>0.76</v>
      </c>
      <c r="H198" s="11"/>
      <c r="I198" s="12"/>
      <c r="J198" s="11">
        <v>3.56</v>
      </c>
      <c r="K198" s="11"/>
      <c r="L198" s="11"/>
      <c r="M198" s="11"/>
      <c r="N198" s="11">
        <v>3.08</v>
      </c>
      <c r="O198" s="11"/>
      <c r="P198" s="11">
        <v>47.6</v>
      </c>
      <c r="Q198" s="11">
        <v>1.52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7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5" t="s">
        <v>31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0" t="s">
        <v>20</v>
      </c>
      <c r="B202" s="20" t="s">
        <v>30</v>
      </c>
      <c r="C202" s="34" t="s">
        <v>29</v>
      </c>
      <c r="D202" s="33"/>
      <c r="E202" s="32"/>
      <c r="F202" s="20">
        <v>6</v>
      </c>
      <c r="G202" s="30">
        <v>0.16</v>
      </c>
      <c r="H202" s="29"/>
      <c r="I202" s="25"/>
      <c r="J202" s="30">
        <v>0.9</v>
      </c>
      <c r="K202" s="31"/>
      <c r="L202" s="31"/>
      <c r="M202" s="29"/>
      <c r="N202" s="30">
        <v>0.22</v>
      </c>
      <c r="O202" s="29"/>
      <c r="P202" s="28">
        <v>9.7200000000000006</v>
      </c>
      <c r="Q202" s="28">
        <v>0.02</v>
      </c>
    </row>
    <row r="203" spans="1:17" ht="10.5" customHeight="1" x14ac:dyDescent="0.15">
      <c r="A203" s="19"/>
      <c r="B203" s="19"/>
      <c r="C203" s="27" t="s">
        <v>28</v>
      </c>
      <c r="D203" s="14"/>
      <c r="E203" s="26"/>
      <c r="F203" s="19"/>
      <c r="G203" s="23"/>
      <c r="H203" s="22"/>
      <c r="I203" s="25"/>
      <c r="J203" s="23"/>
      <c r="K203" s="24"/>
      <c r="L203" s="24"/>
      <c r="M203" s="22"/>
      <c r="N203" s="23"/>
      <c r="O203" s="22"/>
      <c r="P203" s="21"/>
      <c r="Q203" s="21"/>
    </row>
    <row r="204" spans="1:17" ht="10.5" customHeight="1" x14ac:dyDescent="0.15">
      <c r="A204" s="20" t="s">
        <v>20</v>
      </c>
      <c r="B204" s="13">
        <v>297</v>
      </c>
      <c r="C204" s="17" t="s">
        <v>27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9"/>
      <c r="B205" s="13"/>
      <c r="C205" s="16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18.5</v>
      </c>
      <c r="H214" s="2"/>
      <c r="I214" s="2">
        <f>J212+J210+J208+J206+J204+J200+J198</f>
        <v>13.52</v>
      </c>
      <c r="J214" s="2"/>
      <c r="K214" s="2"/>
      <c r="L214" s="2"/>
      <c r="M214" s="3"/>
      <c r="N214" s="2">
        <f>N212+N210+N208+N206+N204+N200+N198</f>
        <v>72.97999999999999</v>
      </c>
      <c r="O214" s="2"/>
      <c r="P214" s="8">
        <f>P212+P210+P208+P206+P204+P200+P198</f>
        <v>488.2</v>
      </c>
      <c r="Q214" s="8">
        <f>Q212+Q210+Q208+Q206+Q204+Q200+Q198</f>
        <v>11.35</v>
      </c>
    </row>
    <row r="215" spans="1:17" ht="14" x14ac:dyDescent="0.15">
      <c r="A215" s="18" t="s">
        <v>13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1:17" ht="12" customHeight="1" x14ac:dyDescent="0.15">
      <c r="A216" s="13">
        <v>2013</v>
      </c>
      <c r="B216" s="13">
        <v>507</v>
      </c>
      <c r="C216" s="17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6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47.980000000000004</v>
      </c>
      <c r="H221" s="2"/>
      <c r="I221" s="2">
        <f>I214+I196+I192</f>
        <v>39.69</v>
      </c>
      <c r="J221" s="2"/>
      <c r="K221" s="2"/>
      <c r="L221" s="2"/>
      <c r="M221" s="3"/>
      <c r="N221" s="2">
        <f>N214+N196+N192</f>
        <v>134.51999999999998</v>
      </c>
      <c r="O221" s="2"/>
      <c r="P221" s="1">
        <f>P214+P196+P192</f>
        <v>1059</v>
      </c>
      <c r="Q221" s="1">
        <f>Q220+Q214+Q196+Q192</f>
        <v>24.33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2026-06-16T07:53:34Z</dcterms:created>
  <dcterms:modified xsi:type="dcterms:W3CDTF">2026-06-16T07:53:41Z</dcterms:modified>
</cp:coreProperties>
</file>