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B271191F-002A-0245-A638-F1CEB477F86F}" xr6:coauthVersionLast="47" xr6:coauthVersionMax="47" xr10:uidLastSave="{00000000-0000-0000-0000-000000000000}"/>
  <bookViews>
    <workbookView xWindow="0" yWindow="0" windowWidth="28800" windowHeight="18000" xr2:uid="{066AF763-5D1A-1144-8438-4A7AE39AC961}"/>
  </bookViews>
  <sheets>
    <sheet name="13.03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<sst xmlns="http://schemas.openxmlformats.org/spreadsheetml/2006/main" count="368" uniqueCount="97">
  <si>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</si>
  <si>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</si>
  <si>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</si>
  <si>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</si>
  <si>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</si>
  <si>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</si>
  <si>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</si>
  <si>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</si>
  <si>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</si>
  <si>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</si>
  <si>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</si>
  <si>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</si>
  <si>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</si>
  <si>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</si>
  <si>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</si>
  <si>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</si>
  <si>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</si>
  <si>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</si>
  <si>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</si>
  <si>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</si>
  <si>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</si>
  <si>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</si>
  <si>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</si>
  <si>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</si>
  <si>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</si>
  <si>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</si>
  <si>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</si>
  <si>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</si>
  <si>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</si>
  <si>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</si>
  <si>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</si>
  <si>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</si>
  <si>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</si>
  <si>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ИКРА КАБАЧКОВАЯ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</si>
  <si>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</si>
  <si>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</si>
  <si>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</si>
  <si>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</si>
  <si>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</si>
  <si>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</si>
  <si>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</si>
  <si>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</si>
  <si>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</si>
  <si>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</si>
  <si>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</si>
  <si>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</si>
  <si>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</si>
  <si>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</si>
  <si>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</si>
  <si>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</si>
  <si>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</si>
  <si>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</si>
  <si>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</si>
  <si>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</si>
  <si>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</si>
  <si>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</si>
  <si>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</si>
  <si>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</si>
  <si>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</si>
  <si>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</si>
  <si>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</si>
  <si>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</si>
  <si>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</si>
  <si>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</si>
  <si>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</si>
  <si>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</si>
  <si>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</si>
  <si>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</si>
  <si>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ЯСЛИ-ГПД</t>
  </si>
  <si>
    <t>Всего</t>
  </si>
  <si>
    <t>8,2</t>
  </si>
  <si>
    <t>0,2</t>
  </si>
  <si>
    <t>1,3</t>
  </si>
  <si>
    <t>20</t>
  </si>
  <si>
    <t>30</t>
  </si>
  <si>
    <t>200</t>
  </si>
  <si>
    <t>(морковь, масло растительное, лук, томатное пюре, сахар, лимонная кислота соль йодированная)</t>
  </si>
  <si>
    <t>60</t>
  </si>
  <si>
    <t>ИКРА ИЗ МОРКОВИ</t>
  </si>
  <si>
    <t>(вода питьевая, молоко пастер. 2,5% жирности, сахар песок, какао-порошок)</t>
  </si>
  <si>
    <t>КАКАО С МОЛОКОМ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</si>
  <si>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</si>
  <si>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</si>
  <si>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</si>
  <si>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</si>
  <si>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</si>
  <si>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</si>
  <si>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</si>
  <si>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</si>
  <si>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</si>
  <si>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</si>
  <si>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23</t>
  </si>
  <si>
    <t>0,4</t>
  </si>
  <si>
    <t>1,6</t>
  </si>
  <si>
    <t>0,3</t>
  </si>
  <si>
    <t>10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</si>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</sst>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56;&#1058;%20&#1057;%2010-14.xlsx" TargetMode="External"/><Relationship Id="rId1" Type="http://schemas.openxmlformats.org/officeDocument/2006/relationships/externalLinkPath" Target="&#1084;&#1077;&#1085;&#1102;%20&#1076;&#1083;&#1103;%20&#1089;&#1072;&#1080;&#774;&#1090;&#1072;%20&#1052;&#1040;&#1056;&#1058;%20&#1057;%2010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4.03"/>
    </sheetNames>
    <sheetDataSet>
      <sheetData sheetId="0">
        <row r="34">
          <cell r="F34">
            <v>70</v>
          </cell>
          <cell r="G34">
            <v>10.5</v>
          </cell>
          <cell r="J34">
            <v>7.5</v>
          </cell>
          <cell r="N34">
            <v>6.5</v>
          </cell>
          <cell r="P34">
            <v>132</v>
          </cell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85D0-F6B4-664B-8CE1-ED5A178B8392}">
  <dimension ref="A1:R221"/>
  <sheetViews>
    <sheetView tabSelected="1" topLeftCell="A43" workbookViewId="0">
      <selection activeCell="C182" sqref="C182:E18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0" t="s">
        <v>86</v>
      </c>
      <c r="M1" s="60"/>
      <c r="N1" s="60"/>
      <c r="O1" s="60"/>
      <c r="P1" s="60"/>
      <c r="Q1" s="60"/>
      <c r="R1" s="60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84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83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61</v>
      </c>
      <c r="F6" s="42"/>
      <c r="G6" s="42"/>
    </row>
    <row r="7" spans="1:18" ht="14" customHeight="1" x14ac:dyDescent="0.15">
      <c r="D7" s="41">
        <v>45729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96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59</v>
      </c>
      <c r="B11" s="39" t="s">
        <v>58</v>
      </c>
      <c r="C11" s="39" t="s">
        <v>57</v>
      </c>
      <c r="D11" s="39"/>
      <c r="E11" s="39"/>
      <c r="F11" s="39" t="s">
        <v>56</v>
      </c>
      <c r="G11" s="39" t="s">
        <v>55</v>
      </c>
      <c r="H11" s="39"/>
      <c r="I11" s="39"/>
      <c r="J11" s="39"/>
      <c r="K11" s="39"/>
      <c r="L11" s="39"/>
      <c r="M11" s="39"/>
      <c r="N11" s="39"/>
      <c r="O11" s="39" t="s">
        <v>54</v>
      </c>
      <c r="P11" s="39"/>
      <c r="Q11" s="39" t="s">
        <v>53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52</v>
      </c>
      <c r="H12" s="39"/>
      <c r="I12" s="39" t="s">
        <v>51</v>
      </c>
      <c r="J12" s="39"/>
      <c r="K12" s="39"/>
      <c r="L12" s="39"/>
      <c r="M12" s="39" t="s">
        <v>50</v>
      </c>
      <c r="N12" s="39"/>
      <c r="O12" s="39"/>
      <c r="P12" s="39"/>
      <c r="Q12" s="39"/>
    </row>
    <row r="13" spans="1:18" ht="14" customHeight="1" x14ac:dyDescent="0.15">
      <c r="A13" s="18" t="s">
        <v>49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20</v>
      </c>
      <c r="B14" s="13">
        <v>325</v>
      </c>
      <c r="C14" s="15" t="s">
        <v>48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38" t="s">
        <v>47</v>
      </c>
      <c r="D15" s="38"/>
      <c r="E15" s="38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46</v>
      </c>
      <c r="D16" s="15"/>
      <c r="E16" s="15"/>
      <c r="F16" s="13">
        <v>40</v>
      </c>
      <c r="G16" s="11">
        <v>0.28000000000000003</v>
      </c>
      <c r="H16" s="11"/>
      <c r="I16" s="12"/>
      <c r="J16" s="11">
        <v>0</v>
      </c>
      <c r="K16" s="11"/>
      <c r="L16" s="11"/>
      <c r="M16" s="11"/>
      <c r="N16" s="11">
        <v>5.8</v>
      </c>
      <c r="O16" s="11"/>
      <c r="P16" s="11">
        <v>24.4</v>
      </c>
      <c r="Q16" s="11">
        <v>0</v>
      </c>
    </row>
    <row r="17" spans="1:17" ht="9.75" customHeight="1" x14ac:dyDescent="0.15">
      <c r="A17" s="13"/>
      <c r="B17" s="13"/>
      <c r="C17" s="38" t="s">
        <v>45</v>
      </c>
      <c r="D17" s="38"/>
      <c r="E17" s="38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44</v>
      </c>
      <c r="C18" s="15" t="s">
        <v>43</v>
      </c>
      <c r="D18" s="15"/>
      <c r="E18" s="15"/>
      <c r="F18" s="13">
        <v>30</v>
      </c>
      <c r="G18" s="11">
        <v>2</v>
      </c>
      <c r="H18" s="11"/>
      <c r="I18" s="12"/>
      <c r="J18" s="11">
        <v>0.8</v>
      </c>
      <c r="K18" s="11"/>
      <c r="L18" s="11"/>
      <c r="M18" s="11"/>
      <c r="N18" s="11">
        <v>13.4</v>
      </c>
      <c r="O18" s="11"/>
      <c r="P18" s="11">
        <v>69</v>
      </c>
      <c r="Q18" s="11" t="s">
        <v>3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41</v>
      </c>
      <c r="C20" s="15" t="s">
        <v>40</v>
      </c>
      <c r="D20" s="15"/>
      <c r="E20" s="15"/>
      <c r="F20" s="13" t="s">
        <v>81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7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6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F22+F20+F18+F14</f>
        <v>385</v>
      </c>
      <c r="G24" s="2">
        <f>G22+G20+G18+G14</f>
        <v>26.13</v>
      </c>
      <c r="H24" s="2"/>
      <c r="I24" s="2">
        <f>J22+J20+J18+J14</f>
        <v>23.93</v>
      </c>
      <c r="J24" s="2"/>
      <c r="K24" s="2"/>
      <c r="L24" s="2"/>
      <c r="M24" s="3"/>
      <c r="N24" s="2">
        <f>N22+N20+N18+N14</f>
        <v>62.34</v>
      </c>
      <c r="O24" s="2"/>
      <c r="P24" s="8">
        <f>P22+P20+P18+P14</f>
        <v>547</v>
      </c>
      <c r="Q24" s="8">
        <f>Q22+Q20+Q18+Q14</f>
        <v>1.6</v>
      </c>
    </row>
    <row r="25" spans="1:17" ht="14" customHeight="1" x14ac:dyDescent="0.15">
      <c r="A25" s="18" t="s">
        <v>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20</v>
      </c>
      <c r="B26" s="13">
        <v>118</v>
      </c>
      <c r="C26" s="17" t="s">
        <v>35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8" t="s">
        <v>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 t="s">
        <v>20</v>
      </c>
      <c r="B30" s="13">
        <v>121</v>
      </c>
      <c r="C30" s="15" t="s">
        <v>33</v>
      </c>
      <c r="D30" s="15"/>
      <c r="E30" s="15"/>
      <c r="F30" s="13">
        <v>40</v>
      </c>
      <c r="G30" s="11">
        <v>0.76</v>
      </c>
      <c r="H30" s="11"/>
      <c r="I30" s="12"/>
      <c r="J30" s="11">
        <v>3.56</v>
      </c>
      <c r="K30" s="11"/>
      <c r="L30" s="11"/>
      <c r="M30" s="11"/>
      <c r="N30" s="11">
        <v>3.08</v>
      </c>
      <c r="O30" s="11"/>
      <c r="P30" s="11">
        <v>47.6</v>
      </c>
      <c r="Q30" s="11">
        <v>1.52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7" t="s">
        <v>32</v>
      </c>
      <c r="D32" s="15"/>
      <c r="E32" s="15"/>
      <c r="F32" s="13" t="s">
        <v>75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12.56</v>
      </c>
    </row>
    <row r="33" spans="1:17" ht="18.75" customHeight="1" x14ac:dyDescent="0.15">
      <c r="A33" s="13"/>
      <c r="B33" s="13"/>
      <c r="C33" s="35" t="s">
        <v>31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 t="s">
        <v>95</v>
      </c>
      <c r="G34" s="11" t="s">
        <v>94</v>
      </c>
      <c r="H34" s="11"/>
      <c r="I34" s="12"/>
      <c r="J34" s="11" t="s">
        <v>93</v>
      </c>
      <c r="K34" s="11"/>
      <c r="L34" s="11"/>
      <c r="M34" s="11"/>
      <c r="N34" s="11" t="s">
        <v>92</v>
      </c>
      <c r="O34" s="11"/>
      <c r="P34" s="11" t="s">
        <v>91</v>
      </c>
      <c r="Q34" s="11" t="s">
        <v>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0">
        <v>2013</v>
      </c>
      <c r="B38" s="20">
        <v>297</v>
      </c>
      <c r="C38" s="52" t="s">
        <v>27</v>
      </c>
      <c r="D38" s="51"/>
      <c r="E38" s="50"/>
      <c r="F38" s="20">
        <v>130</v>
      </c>
      <c r="G38" s="30">
        <v>4.9000000000000004</v>
      </c>
      <c r="H38" s="29"/>
      <c r="I38" s="25"/>
      <c r="J38" s="30">
        <v>0.6</v>
      </c>
      <c r="K38" s="31"/>
      <c r="L38" s="31"/>
      <c r="M38" s="29"/>
      <c r="N38" s="30">
        <v>25.2</v>
      </c>
      <c r="O38" s="29"/>
      <c r="P38" s="28">
        <v>125.8</v>
      </c>
      <c r="Q38" s="28">
        <v>8.0000000000000002E-3</v>
      </c>
    </row>
    <row r="39" spans="1:17" ht="18" customHeight="1" x14ac:dyDescent="0.15">
      <c r="A39" s="19"/>
      <c r="B39" s="19"/>
      <c r="C39" s="49" t="s">
        <v>26</v>
      </c>
      <c r="D39" s="16"/>
      <c r="E39" s="48"/>
      <c r="F39" s="19"/>
      <c r="G39" s="23"/>
      <c r="H39" s="22"/>
      <c r="I39" s="25"/>
      <c r="J39" s="23"/>
      <c r="K39" s="24"/>
      <c r="L39" s="24"/>
      <c r="M39" s="22"/>
      <c r="N39" s="23"/>
      <c r="O39" s="22"/>
      <c r="P39" s="21"/>
      <c r="Q39" s="21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 t="s">
        <v>74</v>
      </c>
      <c r="G40" s="11">
        <v>10.5</v>
      </c>
      <c r="H40" s="11"/>
      <c r="I40" s="12"/>
      <c r="J40" s="11">
        <v>7.5</v>
      </c>
      <c r="K40" s="11"/>
      <c r="L40" s="11"/>
      <c r="M40" s="11"/>
      <c r="N40" s="11">
        <v>6.5</v>
      </c>
      <c r="O40" s="11"/>
      <c r="P40" s="11">
        <v>132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 t="s">
        <v>70</v>
      </c>
      <c r="O42" s="11"/>
      <c r="P42" s="11" t="s">
        <v>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200</v>
      </c>
      <c r="G44" s="11">
        <v>0.5</v>
      </c>
      <c r="H44" s="11"/>
      <c r="I44" s="12"/>
      <c r="J44" s="11">
        <v>0</v>
      </c>
      <c r="K44" s="11"/>
      <c r="L44" s="11"/>
      <c r="M44" s="11"/>
      <c r="N44" s="11">
        <v>27</v>
      </c>
      <c r="O44" s="11"/>
      <c r="P44" s="11">
        <v>110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F44+F42+F40+F38+'[1]14.03'!F34+F32+F30</f>
        <v>690</v>
      </c>
      <c r="G46" s="2">
        <f>G44+G42+G40+G38+'[1]14.03'!G34+G32+G30</f>
        <v>31.400000000000006</v>
      </c>
      <c r="H46" s="2"/>
      <c r="I46" s="2">
        <f>J44+J42+J40+J38+'[1]14.03'!J34+J32+J30</f>
        <v>22.88</v>
      </c>
      <c r="J46" s="2"/>
      <c r="K46" s="2"/>
      <c r="L46" s="2"/>
      <c r="M46" s="3"/>
      <c r="N46" s="2">
        <f>N44+N42+N40+N38+'[1]14.03'!N34+N32+N30</f>
        <v>88.7</v>
      </c>
      <c r="O46" s="2"/>
      <c r="P46" s="8">
        <f>P44+P42+P40+P38+'[1]14.03'!P34+P32+P30</f>
        <v>679.8</v>
      </c>
      <c r="Q46" s="8">
        <f>Q44+Q42+Q40+Q38+'[1]14.03'!Q34+Q32+Q30</f>
        <v>15.788</v>
      </c>
    </row>
    <row r="47" spans="1:17" ht="14" customHeight="1" x14ac:dyDescent="0.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3.25" customHeight="1" x14ac:dyDescent="0.15">
      <c r="A48" s="13">
        <v>2013</v>
      </c>
      <c r="B48" s="13">
        <v>507</v>
      </c>
      <c r="C48" s="17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6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 t="s">
        <v>4</v>
      </c>
      <c r="O50" s="11"/>
      <c r="P50" s="11"/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7">
        <f>G50+G48</f>
        <v>4.8</v>
      </c>
      <c r="H52" s="36"/>
      <c r="I52" s="37">
        <f>J50+J48</f>
        <v>4.5</v>
      </c>
      <c r="J52" s="47"/>
      <c r="K52" s="47"/>
      <c r="L52" s="36"/>
      <c r="M52" s="3"/>
      <c r="N52" s="37">
        <f>N50+N48</f>
        <v>41.599999999999994</v>
      </c>
      <c r="O52" s="36"/>
      <c r="P52" s="8">
        <f>P50+P48</f>
        <v>87</v>
      </c>
      <c r="Q52" s="8">
        <f>Q50+Q48</f>
        <v>1.3</v>
      </c>
    </row>
    <row r="53" spans="1:18" ht="14" customHeight="1" x14ac:dyDescent="0.15">
      <c r="A53" s="18" t="s">
        <v>67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3" t="s">
        <v>20</v>
      </c>
      <c r="B54" s="13">
        <v>274</v>
      </c>
      <c r="C54" s="15" t="s">
        <v>90</v>
      </c>
      <c r="D54" s="15"/>
      <c r="E54" s="15"/>
      <c r="F54" s="13">
        <v>200</v>
      </c>
      <c r="G54" s="11">
        <v>4.16</v>
      </c>
      <c r="H54" s="11"/>
      <c r="I54" s="12"/>
      <c r="J54" s="11">
        <v>6.47</v>
      </c>
      <c r="K54" s="11"/>
      <c r="L54" s="11"/>
      <c r="M54" s="11"/>
      <c r="N54" s="11">
        <v>24.3</v>
      </c>
      <c r="O54" s="11"/>
      <c r="P54" s="11">
        <v>172.05</v>
      </c>
      <c r="Q54" s="11">
        <v>1.1599999999999999</v>
      </c>
    </row>
    <row r="55" spans="1:18" ht="12" customHeight="1" x14ac:dyDescent="0.15">
      <c r="A55" s="13"/>
      <c r="B55" s="13"/>
      <c r="C55" s="38" t="s">
        <v>89</v>
      </c>
      <c r="D55" s="38"/>
      <c r="E55" s="38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44</v>
      </c>
      <c r="C56" s="15" t="s">
        <v>43</v>
      </c>
      <c r="D56" s="15"/>
      <c r="E56" s="15"/>
      <c r="F56" s="13">
        <v>30</v>
      </c>
      <c r="G56" s="11">
        <v>2</v>
      </c>
      <c r="H56" s="11"/>
      <c r="I56" s="12"/>
      <c r="J56" s="11">
        <v>0.8</v>
      </c>
      <c r="K56" s="11"/>
      <c r="L56" s="11"/>
      <c r="M56" s="11"/>
      <c r="N56" s="11">
        <v>13.4</v>
      </c>
      <c r="O56" s="11"/>
      <c r="P56" s="11">
        <v>69</v>
      </c>
      <c r="Q56" s="11" t="s">
        <v>3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88</v>
      </c>
      <c r="D58" s="15"/>
      <c r="E58" s="15"/>
      <c r="F58" s="13" t="s">
        <v>75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87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7.5600000000000005</v>
      </c>
      <c r="H60" s="2"/>
      <c r="I60" s="2">
        <f>J58+J56+J54</f>
        <v>7.27</v>
      </c>
      <c r="J60" s="2"/>
      <c r="K60" s="2"/>
      <c r="L60" s="2"/>
      <c r="M60" s="3"/>
      <c r="N60" s="2">
        <f>N58+N56+N54</f>
        <v>66.7</v>
      </c>
      <c r="O60" s="2"/>
      <c r="P60" s="8">
        <f>P58+P56+P54</f>
        <v>363.05</v>
      </c>
      <c r="Q60" s="8">
        <f>Q58+Q56+Q54</f>
        <v>1.1599999999999999</v>
      </c>
    </row>
    <row r="61" spans="1:18" ht="14" customHeight="1" x14ac:dyDescent="0.15">
      <c r="A61" s="46" t="s">
        <v>69</v>
      </c>
      <c r="B61" s="45"/>
      <c r="C61" s="44"/>
      <c r="D61" s="44"/>
      <c r="E61" s="43"/>
      <c r="F61" s="9">
        <f>F60+F52+F46+F28+F24</f>
        <v>1845</v>
      </c>
      <c r="G61" s="2">
        <f>G60+G52+G46+G28+G24</f>
        <v>70.290000000000006</v>
      </c>
      <c r="H61" s="2"/>
      <c r="I61" s="2">
        <f>I60+I52+I46+I28+I24</f>
        <v>58.98</v>
      </c>
      <c r="J61" s="2"/>
      <c r="K61" s="2"/>
      <c r="L61" s="2"/>
      <c r="M61" s="3"/>
      <c r="N61" s="2">
        <f>N52+N46+N28+N24</f>
        <v>202.44000000000003</v>
      </c>
      <c r="O61" s="2"/>
      <c r="P61" s="8">
        <f>P60+P52+P46+P28+P24</f>
        <v>1723.85</v>
      </c>
      <c r="Q61" s="8">
        <f>Q60+Q52+Q46+Q28+Q24</f>
        <v>29.848000000000003</v>
      </c>
    </row>
    <row r="63" spans="1:18" ht="12.75" customHeight="1" x14ac:dyDescent="0.15">
      <c r="L63" s="60" t="s">
        <v>86</v>
      </c>
      <c r="M63" s="60"/>
      <c r="N63" s="60"/>
      <c r="O63" s="60"/>
      <c r="P63" s="60"/>
      <c r="Q63" s="60"/>
      <c r="R63" s="60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85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84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83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61</v>
      </c>
      <c r="F68" s="42"/>
      <c r="G68" s="42"/>
    </row>
    <row r="69" spans="1:18" ht="16" x14ac:dyDescent="0.15">
      <c r="D69" s="41">
        <v>45729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82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59</v>
      </c>
      <c r="B73" s="39" t="s">
        <v>58</v>
      </c>
      <c r="C73" s="39" t="s">
        <v>57</v>
      </c>
      <c r="D73" s="39"/>
      <c r="E73" s="39"/>
      <c r="F73" s="39" t="s">
        <v>56</v>
      </c>
      <c r="G73" s="39" t="s">
        <v>55</v>
      </c>
      <c r="H73" s="39"/>
      <c r="I73" s="39"/>
      <c r="J73" s="39"/>
      <c r="K73" s="39"/>
      <c r="L73" s="39"/>
      <c r="M73" s="39"/>
      <c r="N73" s="39"/>
      <c r="O73" s="39" t="s">
        <v>54</v>
      </c>
      <c r="P73" s="39"/>
      <c r="Q73" s="39" t="s">
        <v>53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52</v>
      </c>
      <c r="H74" s="39"/>
      <c r="I74" s="39" t="s">
        <v>51</v>
      </c>
      <c r="J74" s="39"/>
      <c r="K74" s="39"/>
      <c r="L74" s="39"/>
      <c r="M74" s="39" t="s">
        <v>50</v>
      </c>
      <c r="N74" s="39"/>
      <c r="O74" s="39"/>
      <c r="P74" s="39"/>
      <c r="Q74" s="39"/>
    </row>
    <row r="75" spans="1:18" ht="14" x14ac:dyDescent="0.15">
      <c r="A75" s="18" t="s">
        <v>49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13" t="s">
        <v>20</v>
      </c>
      <c r="B76" s="13">
        <v>325</v>
      </c>
      <c r="C76" s="15" t="s">
        <v>48</v>
      </c>
      <c r="D76" s="15"/>
      <c r="E76" s="15"/>
      <c r="F76" s="13">
        <v>150</v>
      </c>
      <c r="G76" s="11">
        <v>20.9</v>
      </c>
      <c r="H76" s="11"/>
      <c r="I76" s="12"/>
      <c r="J76" s="11">
        <v>16.3</v>
      </c>
      <c r="K76" s="11"/>
      <c r="L76" s="11"/>
      <c r="M76" s="11"/>
      <c r="N76" s="11">
        <v>33</v>
      </c>
      <c r="O76" s="11"/>
      <c r="P76" s="11">
        <v>362</v>
      </c>
      <c r="Q76" s="11">
        <v>0.3</v>
      </c>
    </row>
    <row r="77" spans="1:18" ht="14.25" customHeight="1" x14ac:dyDescent="0.15">
      <c r="A77" s="13"/>
      <c r="B77" s="13"/>
      <c r="C77" s="38" t="s">
        <v>47</v>
      </c>
      <c r="D77" s="38"/>
      <c r="E77" s="38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46</v>
      </c>
      <c r="D78" s="15"/>
      <c r="E78" s="15"/>
      <c r="F78" s="13">
        <v>40</v>
      </c>
      <c r="G78" s="11">
        <v>0.28000000000000003</v>
      </c>
      <c r="H78" s="11"/>
      <c r="I78" s="12"/>
      <c r="J78" s="11">
        <v>0</v>
      </c>
      <c r="K78" s="11"/>
      <c r="L78" s="11"/>
      <c r="M78" s="11"/>
      <c r="N78" s="11">
        <v>5.8</v>
      </c>
      <c r="O78" s="11"/>
      <c r="P78" s="11">
        <v>24.4</v>
      </c>
      <c r="Q78" s="11">
        <v>0</v>
      </c>
    </row>
    <row r="79" spans="1:18" ht="14.25" customHeight="1" x14ac:dyDescent="0.15">
      <c r="A79" s="13"/>
      <c r="B79" s="13"/>
      <c r="C79" s="38" t="s">
        <v>45</v>
      </c>
      <c r="D79" s="38"/>
      <c r="E79" s="38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44</v>
      </c>
      <c r="C80" s="15" t="s">
        <v>43</v>
      </c>
      <c r="D80" s="15"/>
      <c r="E80" s="15"/>
      <c r="F80" s="13">
        <v>30</v>
      </c>
      <c r="G80" s="11">
        <v>2</v>
      </c>
      <c r="H80" s="11"/>
      <c r="I80" s="12"/>
      <c r="J80" s="11">
        <v>0.8</v>
      </c>
      <c r="K80" s="11"/>
      <c r="L80" s="11"/>
      <c r="M80" s="11"/>
      <c r="N80" s="11">
        <v>13.4</v>
      </c>
      <c r="O80" s="11"/>
      <c r="P80" s="11">
        <v>69</v>
      </c>
      <c r="Q80" s="11" t="s">
        <v>3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41</v>
      </c>
      <c r="C82" s="15" t="s">
        <v>40</v>
      </c>
      <c r="D82" s="15"/>
      <c r="E82" s="15"/>
      <c r="F82" s="13" t="s">
        <v>81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20">
        <v>2013</v>
      </c>
      <c r="B84" s="20">
        <v>509</v>
      </c>
      <c r="C84" s="52" t="s">
        <v>80</v>
      </c>
      <c r="D84" s="51"/>
      <c r="E84" s="50"/>
      <c r="F84" s="20">
        <v>200</v>
      </c>
      <c r="G84" s="30">
        <v>5</v>
      </c>
      <c r="H84" s="29"/>
      <c r="I84" s="25"/>
      <c r="J84" s="30">
        <v>4.4000000000000004</v>
      </c>
      <c r="K84" s="31"/>
      <c r="L84" s="31"/>
      <c r="M84" s="29"/>
      <c r="N84" s="30">
        <v>31.7</v>
      </c>
      <c r="O84" s="29"/>
      <c r="P84" s="28">
        <v>186</v>
      </c>
      <c r="Q84" s="28">
        <v>1.7</v>
      </c>
    </row>
    <row r="85" spans="1:17" ht="10.5" customHeight="1" x14ac:dyDescent="0.15">
      <c r="A85" s="19"/>
      <c r="B85" s="19"/>
      <c r="C85" s="49" t="s">
        <v>79</v>
      </c>
      <c r="D85" s="16"/>
      <c r="E85" s="48"/>
      <c r="F85" s="19"/>
      <c r="G85" s="23"/>
      <c r="H85" s="22"/>
      <c r="I85" s="59"/>
      <c r="J85" s="23"/>
      <c r="K85" s="24"/>
      <c r="L85" s="24"/>
      <c r="M85" s="22"/>
      <c r="N85" s="23"/>
      <c r="O85" s="22"/>
      <c r="P85" s="21"/>
      <c r="Q85" s="2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F84+F82+F80+F76</f>
        <v>385</v>
      </c>
      <c r="G86" s="2">
        <f>G84+G82+G80+G76</f>
        <v>27.93</v>
      </c>
      <c r="H86" s="2"/>
      <c r="I86" s="2">
        <f>J84+J82+J80+J76</f>
        <v>25.630000000000003</v>
      </c>
      <c r="J86" s="2"/>
      <c r="K86" s="2"/>
      <c r="L86" s="2"/>
      <c r="M86" s="3"/>
      <c r="N86" s="2">
        <f>N84+N82+N80+N76</f>
        <v>78.14</v>
      </c>
      <c r="O86" s="2"/>
      <c r="P86" s="8">
        <f>P84+P82+P80+P76</f>
        <v>654</v>
      </c>
      <c r="Q86" s="8">
        <f>Q84+Q82+Q80+Q76</f>
        <v>2</v>
      </c>
    </row>
    <row r="87" spans="1:17" ht="15" customHeight="1" x14ac:dyDescent="0.15">
      <c r="A87" s="18" t="s">
        <v>36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20</v>
      </c>
      <c r="B88" s="13">
        <v>118</v>
      </c>
      <c r="C88" s="17" t="s">
        <v>35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100</v>
      </c>
      <c r="G90" s="37">
        <f>G88</f>
        <v>0.4</v>
      </c>
      <c r="H90" s="36"/>
      <c r="I90" s="37">
        <f>J88</f>
        <v>0.4</v>
      </c>
      <c r="J90" s="47"/>
      <c r="K90" s="47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5" t="s">
        <v>34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 t="s">
        <v>20</v>
      </c>
      <c r="B92" s="13">
        <v>121</v>
      </c>
      <c r="C92" s="15" t="s">
        <v>33</v>
      </c>
      <c r="D92" s="15"/>
      <c r="E92" s="15"/>
      <c r="F92" s="13">
        <v>40</v>
      </c>
      <c r="G92" s="11">
        <v>0.76</v>
      </c>
      <c r="H92" s="11"/>
      <c r="I92" s="12"/>
      <c r="J92" s="11">
        <v>3.56</v>
      </c>
      <c r="K92" s="11"/>
      <c r="L92" s="11"/>
      <c r="M92" s="11"/>
      <c r="N92" s="11">
        <v>3.08</v>
      </c>
      <c r="O92" s="11"/>
      <c r="P92" s="11">
        <v>47.6</v>
      </c>
      <c r="Q92" s="11">
        <v>1.52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>
        <v>2013</v>
      </c>
      <c r="B94" s="13">
        <v>124</v>
      </c>
      <c r="C94" s="17" t="s">
        <v>78</v>
      </c>
      <c r="D94" s="15"/>
      <c r="E94" s="15"/>
      <c r="F94" s="13" t="s">
        <v>77</v>
      </c>
      <c r="G94" s="11">
        <v>0.78</v>
      </c>
      <c r="H94" s="11"/>
      <c r="I94" s="12"/>
      <c r="J94" s="11">
        <v>3.66</v>
      </c>
      <c r="K94" s="11"/>
      <c r="L94" s="11"/>
      <c r="M94" s="11"/>
      <c r="N94" s="11">
        <v>4.38</v>
      </c>
      <c r="O94" s="11"/>
      <c r="P94" s="11">
        <v>53.4</v>
      </c>
      <c r="Q94" s="11"/>
    </row>
    <row r="95" spans="1:17" ht="10.5" customHeight="1" x14ac:dyDescent="0.15">
      <c r="A95" s="13"/>
      <c r="B95" s="13"/>
      <c r="C95" s="16" t="s">
        <v>76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>
        <v>148</v>
      </c>
      <c r="C96" s="17" t="s">
        <v>32</v>
      </c>
      <c r="D96" s="15"/>
      <c r="E96" s="15"/>
      <c r="F96" s="13" t="s">
        <v>75</v>
      </c>
      <c r="G96" s="11">
        <v>2.94</v>
      </c>
      <c r="H96" s="11"/>
      <c r="I96" s="12"/>
      <c r="J96" s="11">
        <v>3.52</v>
      </c>
      <c r="K96" s="11"/>
      <c r="L96" s="11"/>
      <c r="M96" s="11"/>
      <c r="N96" s="11">
        <v>12.22</v>
      </c>
      <c r="O96" s="11"/>
      <c r="P96" s="11">
        <v>92.4</v>
      </c>
      <c r="Q96" s="11">
        <v>12.56</v>
      </c>
    </row>
    <row r="97" spans="1:17" ht="10.5" customHeight="1" x14ac:dyDescent="0.15">
      <c r="A97" s="13"/>
      <c r="B97" s="13"/>
      <c r="C97" s="35" t="s">
        <v>31</v>
      </c>
      <c r="D97" s="35"/>
      <c r="E97" s="35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20">
        <v>2013</v>
      </c>
      <c r="B100" s="20">
        <v>297</v>
      </c>
      <c r="C100" s="52" t="s">
        <v>27</v>
      </c>
      <c r="D100" s="51"/>
      <c r="E100" s="50"/>
      <c r="F100" s="20">
        <v>130</v>
      </c>
      <c r="G100" s="30">
        <v>4.9000000000000004</v>
      </c>
      <c r="H100" s="29"/>
      <c r="I100" s="25"/>
      <c r="J100" s="30">
        <v>0.6</v>
      </c>
      <c r="K100" s="31"/>
      <c r="L100" s="31"/>
      <c r="M100" s="29"/>
      <c r="N100" s="30">
        <v>25.2</v>
      </c>
      <c r="O100" s="29"/>
      <c r="P100" s="28">
        <v>125.8</v>
      </c>
      <c r="Q100" s="28">
        <v>8.0000000000000002E-3</v>
      </c>
    </row>
    <row r="101" spans="1:17" ht="10.5" customHeight="1" x14ac:dyDescent="0.15">
      <c r="A101" s="19"/>
      <c r="B101" s="19"/>
      <c r="C101" s="49" t="s">
        <v>26</v>
      </c>
      <c r="D101" s="16"/>
      <c r="E101" s="48"/>
      <c r="F101" s="19"/>
      <c r="G101" s="23"/>
      <c r="H101" s="22"/>
      <c r="I101" s="25"/>
      <c r="J101" s="23"/>
      <c r="K101" s="24"/>
      <c r="L101" s="24"/>
      <c r="M101" s="22"/>
      <c r="N101" s="23"/>
      <c r="O101" s="22"/>
      <c r="P101" s="21"/>
      <c r="Q101" s="21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 t="s">
        <v>74</v>
      </c>
      <c r="G102" s="11">
        <v>10.5</v>
      </c>
      <c r="H102" s="11"/>
      <c r="I102" s="12"/>
      <c r="J102" s="11">
        <v>7.5</v>
      </c>
      <c r="K102" s="11"/>
      <c r="L102" s="11"/>
      <c r="M102" s="11"/>
      <c r="N102" s="11">
        <v>6.5</v>
      </c>
      <c r="O102" s="11"/>
      <c r="P102" s="11">
        <v>132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 t="s">
        <v>70</v>
      </c>
      <c r="O104" s="11"/>
      <c r="P104" s="11" t="s">
        <v>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200</v>
      </c>
      <c r="G106" s="11">
        <v>0.5</v>
      </c>
      <c r="H106" s="11"/>
      <c r="I106" s="12"/>
      <c r="J106" s="11">
        <v>0</v>
      </c>
      <c r="K106" s="11"/>
      <c r="L106" s="11"/>
      <c r="M106" s="11"/>
      <c r="N106" s="11">
        <v>27</v>
      </c>
      <c r="O106" s="11"/>
      <c r="P106" s="11">
        <v>110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750</v>
      </c>
      <c r="G108" s="37">
        <f>G106+G104+G102+G100+G98+G96+G94+G92</f>
        <v>32.380000000000003</v>
      </c>
      <c r="H108" s="36"/>
      <c r="I108" s="37">
        <f>J106+J104+J102+J100+J98+J96+J94+J92</f>
        <v>26.74</v>
      </c>
      <c r="J108" s="47"/>
      <c r="K108" s="47"/>
      <c r="L108" s="36"/>
      <c r="M108" s="3"/>
      <c r="N108" s="37">
        <f>N106+N104+N102+N100+N98+N96+N94+N92</f>
        <v>95.88</v>
      </c>
      <c r="O108" s="36"/>
      <c r="P108" s="8">
        <f>P106+P104+P102+P100+P98+P96+P94+P92</f>
        <v>750.19999999999993</v>
      </c>
      <c r="Q108" s="8">
        <f>Q106+Q104+Q102+Q100+Q98+Q96+Q94+Q92</f>
        <v>15.188000000000001</v>
      </c>
    </row>
    <row r="109" spans="1:17" ht="15" customHeight="1" x14ac:dyDescent="0.15">
      <c r="A109" s="18" t="s">
        <v>13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2" customHeight="1" x14ac:dyDescent="0.15">
      <c r="A110" s="13">
        <v>2013</v>
      </c>
      <c r="B110" s="13">
        <v>507</v>
      </c>
      <c r="C110" s="17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6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6" t="s">
        <v>69</v>
      </c>
      <c r="B115" s="45"/>
      <c r="C115" s="44"/>
      <c r="D115" s="44"/>
      <c r="E115" s="43"/>
      <c r="F115" s="9">
        <f>F114+F108+F90+F86</f>
        <v>1475</v>
      </c>
      <c r="G115" s="2">
        <f>G114+G108+G90+G86</f>
        <v>65.509999999999991</v>
      </c>
      <c r="H115" s="2"/>
      <c r="I115" s="2">
        <f>I114+I108+I90+I86</f>
        <v>57.269999999999996</v>
      </c>
      <c r="J115" s="2"/>
      <c r="K115" s="2"/>
      <c r="L115" s="2"/>
      <c r="M115" s="3"/>
      <c r="N115" s="2">
        <f>N114+N108+N90+N86</f>
        <v>225.42000000000002</v>
      </c>
      <c r="O115" s="2"/>
      <c r="P115" s="8">
        <f>P114+P108+P90+P86</f>
        <v>1538.1999999999998</v>
      </c>
      <c r="Q115" s="8">
        <f>Q108+Q90+Q86</f>
        <v>27.188000000000002</v>
      </c>
    </row>
    <row r="117" spans="1:17" ht="23" x14ac:dyDescent="0.15">
      <c r="E117" s="42" t="s">
        <v>61</v>
      </c>
      <c r="F117" s="42"/>
      <c r="G117" s="42"/>
    </row>
    <row r="118" spans="1:17" ht="16" x14ac:dyDescent="0.15">
      <c r="D118" s="41">
        <v>45729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68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59</v>
      </c>
      <c r="B122" s="39" t="s">
        <v>58</v>
      </c>
      <c r="C122" s="39" t="s">
        <v>57</v>
      </c>
      <c r="D122" s="39"/>
      <c r="E122" s="39"/>
      <c r="F122" s="39" t="s">
        <v>56</v>
      </c>
      <c r="G122" s="39" t="s">
        <v>55</v>
      </c>
      <c r="H122" s="39"/>
      <c r="I122" s="39"/>
      <c r="J122" s="39"/>
      <c r="K122" s="39"/>
      <c r="L122" s="39"/>
      <c r="M122" s="39"/>
      <c r="N122" s="39"/>
      <c r="O122" s="39" t="s">
        <v>54</v>
      </c>
      <c r="P122" s="39"/>
      <c r="Q122" s="39" t="s">
        <v>53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52</v>
      </c>
      <c r="H123" s="39"/>
      <c r="I123" s="39" t="s">
        <v>51</v>
      </c>
      <c r="J123" s="39"/>
      <c r="K123" s="39"/>
      <c r="L123" s="39"/>
      <c r="M123" s="39" t="s">
        <v>50</v>
      </c>
      <c r="N123" s="39"/>
      <c r="O123" s="39"/>
      <c r="P123" s="39"/>
      <c r="Q123" s="39"/>
    </row>
    <row r="124" spans="1:17" ht="14" x14ac:dyDescent="0.15">
      <c r="A124" s="18" t="s">
        <v>49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2" customHeight="1" x14ac:dyDescent="0.15">
      <c r="A125" s="13" t="s">
        <v>20</v>
      </c>
      <c r="B125" s="13">
        <v>325</v>
      </c>
      <c r="C125" s="15" t="s">
        <v>48</v>
      </c>
      <c r="D125" s="15"/>
      <c r="E125" s="15"/>
      <c r="F125" s="13">
        <v>120</v>
      </c>
      <c r="G125" s="11">
        <v>16.600000000000001</v>
      </c>
      <c r="H125" s="11"/>
      <c r="I125" s="12"/>
      <c r="J125" s="11">
        <v>15.8</v>
      </c>
      <c r="K125" s="11"/>
      <c r="L125" s="11"/>
      <c r="M125" s="11"/>
      <c r="N125" s="11">
        <v>25.4</v>
      </c>
      <c r="O125" s="11"/>
      <c r="P125" s="11">
        <v>310</v>
      </c>
      <c r="Q125" s="11">
        <v>0.24</v>
      </c>
    </row>
    <row r="126" spans="1:17" ht="10.5" customHeight="1" x14ac:dyDescent="0.15">
      <c r="A126" s="13"/>
      <c r="B126" s="13"/>
      <c r="C126" s="38" t="s">
        <v>47</v>
      </c>
      <c r="D126" s="38"/>
      <c r="E126" s="38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8" t="s">
        <v>45</v>
      </c>
      <c r="D128" s="38"/>
      <c r="E128" s="38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12.85</v>
      </c>
      <c r="O129" s="11"/>
      <c r="P129" s="11">
        <v>65.5</v>
      </c>
      <c r="Q129" s="11" t="s">
        <v>3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1.7999999999999999E-2</v>
      </c>
      <c r="H131" s="11"/>
      <c r="I131" s="12"/>
      <c r="J131" s="11">
        <v>2.48</v>
      </c>
      <c r="K131" s="11"/>
      <c r="L131" s="11"/>
      <c r="M131" s="11"/>
      <c r="N131" s="11">
        <v>2.4E-2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7" t="s">
        <v>38</v>
      </c>
      <c r="D133" s="15"/>
      <c r="E133" s="15"/>
      <c r="F133" s="13">
        <v>150</v>
      </c>
      <c r="G133" s="11">
        <v>2.4</v>
      </c>
      <c r="H133" s="11"/>
      <c r="I133" s="12"/>
      <c r="J133" s="11">
        <v>2.0299999999999998</v>
      </c>
      <c r="K133" s="11"/>
      <c r="L133" s="11"/>
      <c r="M133" s="11"/>
      <c r="N133" s="11">
        <v>19.03</v>
      </c>
      <c r="O133" s="11"/>
      <c r="P133" s="11">
        <v>59.3</v>
      </c>
      <c r="Q133" s="11">
        <v>1</v>
      </c>
    </row>
    <row r="134" spans="1:17" ht="10.5" customHeight="1" x14ac:dyDescent="0.15">
      <c r="A134" s="13"/>
      <c r="B134" s="13"/>
      <c r="C134" s="16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298</v>
      </c>
      <c r="G135" s="2">
        <f>G133+G131+G129+G182</f>
        <v>20.898000000000003</v>
      </c>
      <c r="H135" s="2"/>
      <c r="I135" s="2">
        <f>J133+J131+J129+J182</f>
        <v>21.04</v>
      </c>
      <c r="J135" s="2"/>
      <c r="K135" s="2"/>
      <c r="L135" s="2"/>
      <c r="M135" s="3"/>
      <c r="N135" s="37">
        <f>N133+N131+N129+N182</f>
        <v>57.304000000000002</v>
      </c>
      <c r="O135" s="36"/>
      <c r="P135" s="8">
        <f>P133+P131+P129+P182</f>
        <v>457.2</v>
      </c>
      <c r="Q135" s="8">
        <f>Q133+Q131+Q129+Q182</f>
        <v>1.24</v>
      </c>
    </row>
    <row r="136" spans="1:17" ht="14" x14ac:dyDescent="0.15">
      <c r="A136" s="18" t="s">
        <v>36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 t="s">
        <v>20</v>
      </c>
      <c r="B137" s="13">
        <v>118</v>
      </c>
      <c r="C137" s="17" t="s">
        <v>35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8" t="s">
        <v>34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ht="12" customHeight="1" x14ac:dyDescent="0.15">
      <c r="A141" s="13" t="s">
        <v>20</v>
      </c>
      <c r="B141" s="13">
        <v>121</v>
      </c>
      <c r="C141" s="15" t="s">
        <v>33</v>
      </c>
      <c r="D141" s="15"/>
      <c r="E141" s="15"/>
      <c r="F141" s="13">
        <v>40</v>
      </c>
      <c r="G141" s="11">
        <v>0.76</v>
      </c>
      <c r="H141" s="11"/>
      <c r="I141" s="12"/>
      <c r="J141" s="11">
        <v>3.56</v>
      </c>
      <c r="K141" s="11"/>
      <c r="L141" s="11"/>
      <c r="M141" s="11"/>
      <c r="N141" s="11">
        <v>3.08</v>
      </c>
      <c r="O141" s="11"/>
      <c r="P141" s="11">
        <v>47.6</v>
      </c>
      <c r="Q141" s="11">
        <v>1.52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7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5" t="s">
        <v>31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0" t="s">
        <v>20</v>
      </c>
      <c r="B145" s="20" t="s">
        <v>30</v>
      </c>
      <c r="C145" s="34" t="s">
        <v>29</v>
      </c>
      <c r="D145" s="33"/>
      <c r="E145" s="32"/>
      <c r="F145" s="20">
        <v>6</v>
      </c>
      <c r="G145" s="30">
        <v>0.18</v>
      </c>
      <c r="H145" s="29"/>
      <c r="I145" s="25"/>
      <c r="J145" s="30">
        <v>0.1</v>
      </c>
      <c r="K145" s="31"/>
      <c r="L145" s="31"/>
      <c r="M145" s="29"/>
      <c r="N145" s="30">
        <v>0.24</v>
      </c>
      <c r="O145" s="29"/>
      <c r="P145" s="28">
        <v>13.8</v>
      </c>
      <c r="Q145" s="28" t="s">
        <v>3</v>
      </c>
    </row>
    <row r="146" spans="1:17" ht="18" customHeight="1" x14ac:dyDescent="0.15">
      <c r="A146" s="19"/>
      <c r="B146" s="19"/>
      <c r="C146" s="27" t="s">
        <v>28</v>
      </c>
      <c r="D146" s="14"/>
      <c r="E146" s="26"/>
      <c r="F146" s="19"/>
      <c r="G146" s="23"/>
      <c r="H146" s="22"/>
      <c r="I146" s="25"/>
      <c r="J146" s="23"/>
      <c r="K146" s="24"/>
      <c r="L146" s="24"/>
      <c r="M146" s="22"/>
      <c r="N146" s="23"/>
      <c r="O146" s="22"/>
      <c r="P146" s="21"/>
      <c r="Q146" s="21"/>
    </row>
    <row r="147" spans="1:17" ht="18" customHeight="1" x14ac:dyDescent="0.15">
      <c r="A147" s="20" t="s">
        <v>20</v>
      </c>
      <c r="B147" s="13">
        <v>297</v>
      </c>
      <c r="C147" s="17" t="s">
        <v>27</v>
      </c>
      <c r="D147" s="15"/>
      <c r="E147" s="15"/>
      <c r="F147" s="13">
        <v>100</v>
      </c>
      <c r="G147" s="11">
        <v>7.34</v>
      </c>
      <c r="H147" s="11"/>
      <c r="I147" s="12"/>
      <c r="J147" s="11">
        <v>2.17</v>
      </c>
      <c r="K147" s="11"/>
      <c r="L147" s="11"/>
      <c r="M147" s="11"/>
      <c r="N147" s="11">
        <v>3.73</v>
      </c>
      <c r="O147" s="11"/>
      <c r="P147" s="11">
        <v>63.81</v>
      </c>
      <c r="Q147" s="11">
        <v>0.6</v>
      </c>
    </row>
    <row r="148" spans="1:17" ht="18" customHeight="1" x14ac:dyDescent="0.15">
      <c r="A148" s="19"/>
      <c r="B148" s="13"/>
      <c r="C148" s="16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70</v>
      </c>
      <c r="G149" s="11">
        <v>10.7</v>
      </c>
      <c r="H149" s="11"/>
      <c r="I149" s="12"/>
      <c r="J149" s="11">
        <v>7.7</v>
      </c>
      <c r="K149" s="11"/>
      <c r="L149" s="11"/>
      <c r="M149" s="11"/>
      <c r="N149" s="11">
        <v>9.3000000000000007</v>
      </c>
      <c r="O149" s="11"/>
      <c r="P149" s="11">
        <v>149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25</v>
      </c>
      <c r="G151" s="11">
        <v>1.9</v>
      </c>
      <c r="H151" s="11"/>
      <c r="I151" s="12"/>
      <c r="J151" s="11">
        <v>0.2</v>
      </c>
      <c r="K151" s="11"/>
      <c r="L151" s="11"/>
      <c r="M151" s="11"/>
      <c r="N151" s="11">
        <v>12.25</v>
      </c>
      <c r="O151" s="11"/>
      <c r="P151" s="11">
        <v>58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15</v>
      </c>
      <c r="G153" s="11">
        <v>1</v>
      </c>
      <c r="H153" s="11"/>
      <c r="I153" s="12"/>
      <c r="J153" s="11">
        <v>0.18</v>
      </c>
      <c r="K153" s="11"/>
      <c r="L153" s="11"/>
      <c r="M153" s="11"/>
      <c r="N153" s="11">
        <v>5.01</v>
      </c>
      <c r="O153" s="11"/>
      <c r="P153" s="11">
        <v>26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F155+F153+F151+F149+F147+F143+F141</f>
        <v>550</v>
      </c>
      <c r="G157" s="2">
        <f>G155+G153+G151+G149+G147+G143+G141</f>
        <v>24.28</v>
      </c>
      <c r="H157" s="2"/>
      <c r="I157" s="2">
        <f>J155+J153+J151+J149+J147+J143+J141</f>
        <v>16.45</v>
      </c>
      <c r="J157" s="2"/>
      <c r="K157" s="2"/>
      <c r="L157" s="2"/>
      <c r="M157" s="3"/>
      <c r="N157" s="2">
        <f>N155+N153+N151+N149+N147+N143+N141</f>
        <v>62.839999999999996</v>
      </c>
      <c r="O157" s="2"/>
      <c r="P157" s="8">
        <f>P155+P153+P151+P149+P147+P143+P141</f>
        <v>496.21000000000004</v>
      </c>
      <c r="Q157" s="8">
        <f>Q155+Q153+Q151+Q149+Q147+Q143+Q141</f>
        <v>11.94</v>
      </c>
    </row>
    <row r="158" spans="1:17" ht="14" x14ac:dyDescent="0.15">
      <c r="A158" s="18" t="s">
        <v>13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13">
        <v>2013</v>
      </c>
      <c r="B159" s="13">
        <v>507</v>
      </c>
      <c r="C159" s="17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6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8" t="s">
        <v>67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7" ht="12" customHeight="1" x14ac:dyDescent="0.15">
      <c r="A165" s="13" t="s">
        <v>20</v>
      </c>
      <c r="B165" s="13">
        <v>270</v>
      </c>
      <c r="C165" s="15" t="s">
        <v>66</v>
      </c>
      <c r="D165" s="15"/>
      <c r="E165" s="15"/>
      <c r="F165" s="13">
        <v>150</v>
      </c>
      <c r="G165" s="11">
        <v>5.55</v>
      </c>
      <c r="H165" s="11"/>
      <c r="I165" s="12"/>
      <c r="J165" s="11">
        <v>5.61</v>
      </c>
      <c r="K165" s="11"/>
      <c r="L165" s="11"/>
      <c r="M165" s="11"/>
      <c r="N165" s="11">
        <v>27.38</v>
      </c>
      <c r="O165" s="11"/>
      <c r="P165" s="11">
        <v>182.3</v>
      </c>
      <c r="Q165" s="11">
        <v>1.02</v>
      </c>
    </row>
    <row r="166" spans="1:17" ht="10.5" customHeight="1" x14ac:dyDescent="0.15">
      <c r="A166" s="13"/>
      <c r="B166" s="13"/>
      <c r="C166" s="38" t="s">
        <v>65</v>
      </c>
      <c r="D166" s="38"/>
      <c r="E166" s="38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44</v>
      </c>
      <c r="C167" s="15" t="s">
        <v>43</v>
      </c>
      <c r="D167" s="15"/>
      <c r="E167" s="15"/>
      <c r="F167" s="13">
        <v>25</v>
      </c>
      <c r="G167" s="11">
        <v>1.88</v>
      </c>
      <c r="H167" s="11"/>
      <c r="I167" s="12"/>
      <c r="J167" s="11">
        <v>0.73</v>
      </c>
      <c r="K167" s="11"/>
      <c r="L167" s="11"/>
      <c r="M167" s="11"/>
      <c r="N167" s="11">
        <v>12.85</v>
      </c>
      <c r="O167" s="11"/>
      <c r="P167" s="11">
        <v>65.5</v>
      </c>
      <c r="Q167" s="11" t="s">
        <v>3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150</v>
      </c>
      <c r="G169" s="11">
        <v>0.08</v>
      </c>
      <c r="H169" s="11"/>
      <c r="I169" s="12"/>
      <c r="J169" s="11">
        <v>0</v>
      </c>
      <c r="K169" s="11"/>
      <c r="L169" s="11"/>
      <c r="M169" s="11"/>
      <c r="N169" s="11">
        <v>11.3</v>
      </c>
      <c r="O169" s="11"/>
      <c r="P169" s="11">
        <v>45</v>
      </c>
      <c r="Q169" s="11" t="s">
        <v>3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325</v>
      </c>
      <c r="G171" s="2">
        <f>G169+G167+G165</f>
        <v>7.51</v>
      </c>
      <c r="H171" s="2"/>
      <c r="I171" s="2">
        <f>J169+J167+J165</f>
        <v>6.34</v>
      </c>
      <c r="J171" s="2"/>
      <c r="K171" s="2"/>
      <c r="L171" s="2"/>
      <c r="M171" s="3"/>
      <c r="N171" s="2">
        <f>N169+N167+N165</f>
        <v>51.53</v>
      </c>
      <c r="O171" s="2"/>
      <c r="P171" s="8">
        <f>P169+P167+P165</f>
        <v>292.8</v>
      </c>
      <c r="Q171" s="8">
        <f>Q169+Q167+Q165</f>
        <v>1.02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1463</v>
      </c>
      <c r="G172" s="2">
        <f>G171+G163+G157+G139+G135</f>
        <v>57.888000000000005</v>
      </c>
      <c r="H172" s="2"/>
      <c r="I172" s="2">
        <f>I171+I163+I157+I139+I135</f>
        <v>48.73</v>
      </c>
      <c r="J172" s="2"/>
      <c r="K172" s="2"/>
      <c r="L172" s="2"/>
      <c r="M172" s="3"/>
      <c r="N172" s="2">
        <f>N171+N163+N157+N139+N135</f>
        <v>223.07400000000001</v>
      </c>
      <c r="O172" s="2"/>
      <c r="P172" s="1">
        <f>P171+P163+P157+P139+P135</f>
        <v>1380.21</v>
      </c>
      <c r="Q172" s="1">
        <f>Q171+Q163+Q157+Q139+Q135</f>
        <v>25.499999999999996</v>
      </c>
    </row>
    <row r="174" spans="1:17" ht="23" x14ac:dyDescent="0.15">
      <c r="E174" s="42" t="s">
        <v>61</v>
      </c>
      <c r="F174" s="42"/>
      <c r="G174" s="42"/>
    </row>
    <row r="175" spans="1:17" ht="16" x14ac:dyDescent="0.15">
      <c r="D175" s="41">
        <v>45729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60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59</v>
      </c>
      <c r="B179" s="39" t="s">
        <v>58</v>
      </c>
      <c r="C179" s="39" t="s">
        <v>57</v>
      </c>
      <c r="D179" s="39"/>
      <c r="E179" s="39"/>
      <c r="F179" s="39" t="s">
        <v>56</v>
      </c>
      <c r="G179" s="39" t="s">
        <v>55</v>
      </c>
      <c r="H179" s="39"/>
      <c r="I179" s="39"/>
      <c r="J179" s="39"/>
      <c r="K179" s="39"/>
      <c r="L179" s="39"/>
      <c r="M179" s="39"/>
      <c r="N179" s="39"/>
      <c r="O179" s="39" t="s">
        <v>54</v>
      </c>
      <c r="P179" s="39"/>
      <c r="Q179" s="39" t="s">
        <v>53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52</v>
      </c>
      <c r="H180" s="39"/>
      <c r="I180" s="39" t="s">
        <v>51</v>
      </c>
      <c r="J180" s="39"/>
      <c r="K180" s="39"/>
      <c r="L180" s="39"/>
      <c r="M180" s="39" t="s">
        <v>50</v>
      </c>
      <c r="N180" s="39"/>
      <c r="O180" s="39"/>
      <c r="P180" s="39"/>
      <c r="Q180" s="39"/>
    </row>
    <row r="181" spans="1:17" ht="14" x14ac:dyDescent="0.15">
      <c r="A181" s="18" t="s">
        <v>49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20</v>
      </c>
      <c r="B182" s="13">
        <v>325</v>
      </c>
      <c r="C182" s="15" t="s">
        <v>48</v>
      </c>
      <c r="D182" s="15"/>
      <c r="E182" s="15"/>
      <c r="F182" s="13">
        <v>120</v>
      </c>
      <c r="G182" s="11">
        <v>16.600000000000001</v>
      </c>
      <c r="H182" s="11"/>
      <c r="I182" s="12"/>
      <c r="J182" s="11">
        <v>15.8</v>
      </c>
      <c r="K182" s="11"/>
      <c r="L182" s="11"/>
      <c r="M182" s="11"/>
      <c r="N182" s="11">
        <v>25.4</v>
      </c>
      <c r="O182" s="11"/>
      <c r="P182" s="11">
        <v>310</v>
      </c>
      <c r="Q182" s="11">
        <v>0.24</v>
      </c>
    </row>
    <row r="183" spans="1:17" ht="10.5" customHeight="1" x14ac:dyDescent="0.15">
      <c r="A183" s="13"/>
      <c r="B183" s="13"/>
      <c r="C183" s="38" t="s">
        <v>47</v>
      </c>
      <c r="D183" s="38"/>
      <c r="E183" s="38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8" t="s">
        <v>45</v>
      </c>
      <c r="D185" s="38"/>
      <c r="E185" s="38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12.85</v>
      </c>
      <c r="O186" s="11"/>
      <c r="P186" s="11">
        <v>65.5</v>
      </c>
      <c r="Q186" s="11" t="s">
        <v>3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1.7999999999999999E-2</v>
      </c>
      <c r="H188" s="11"/>
      <c r="I188" s="12"/>
      <c r="J188" s="11">
        <v>2.48</v>
      </c>
      <c r="K188" s="11"/>
      <c r="L188" s="11"/>
      <c r="M188" s="11"/>
      <c r="N188" s="11">
        <v>2.4E-2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7" t="s">
        <v>38</v>
      </c>
      <c r="D190" s="15"/>
      <c r="E190" s="15"/>
      <c r="F190" s="13">
        <v>150</v>
      </c>
      <c r="G190" s="11">
        <v>2.4</v>
      </c>
      <c r="H190" s="11"/>
      <c r="I190" s="12"/>
      <c r="J190" s="11">
        <v>2.0299999999999998</v>
      </c>
      <c r="K190" s="11"/>
      <c r="L190" s="11"/>
      <c r="M190" s="11"/>
      <c r="N190" s="11">
        <v>19.03</v>
      </c>
      <c r="O190" s="11"/>
      <c r="P190" s="11">
        <v>59.3</v>
      </c>
      <c r="Q190" s="11">
        <v>1</v>
      </c>
    </row>
    <row r="191" spans="1:17" ht="10.5" customHeight="1" x14ac:dyDescent="0.15">
      <c r="A191" s="13"/>
      <c r="B191" s="13"/>
      <c r="C191" s="16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338</v>
      </c>
      <c r="G192" s="2">
        <f>G190+G188+G186+G184+G182</f>
        <v>21.178000000000001</v>
      </c>
      <c r="H192" s="2"/>
      <c r="I192" s="2">
        <f>J190+J188+J186+J184+J182</f>
        <v>21.04</v>
      </c>
      <c r="J192" s="2"/>
      <c r="K192" s="2"/>
      <c r="L192" s="2"/>
      <c r="M192" s="3"/>
      <c r="N192" s="37">
        <f>N190+N188+N186+N184+N182</f>
        <v>63.103999999999999</v>
      </c>
      <c r="O192" s="36"/>
      <c r="P192" s="8">
        <f>P190+P188+P186+P184+P182</f>
        <v>481.6</v>
      </c>
      <c r="Q192" s="1">
        <f>Q190+Q188+Q186+Q184+Q182</f>
        <v>1.24</v>
      </c>
    </row>
    <row r="193" spans="1:17" ht="14" x14ac:dyDescent="0.15">
      <c r="A193" s="18" t="s">
        <v>36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 t="s">
        <v>20</v>
      </c>
      <c r="B194" s="13">
        <v>118</v>
      </c>
      <c r="C194" s="17" t="s">
        <v>35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8" t="s">
        <v>34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13" t="s">
        <v>20</v>
      </c>
      <c r="B198" s="13">
        <v>121</v>
      </c>
      <c r="C198" s="15" t="s">
        <v>33</v>
      </c>
      <c r="D198" s="15"/>
      <c r="E198" s="15"/>
      <c r="F198" s="13">
        <v>40</v>
      </c>
      <c r="G198" s="11">
        <v>0.76</v>
      </c>
      <c r="H198" s="11"/>
      <c r="I198" s="12"/>
      <c r="J198" s="11">
        <v>3.56</v>
      </c>
      <c r="K198" s="11"/>
      <c r="L198" s="11"/>
      <c r="M198" s="11"/>
      <c r="N198" s="11">
        <v>3.08</v>
      </c>
      <c r="O198" s="11"/>
      <c r="P198" s="11">
        <v>47.6</v>
      </c>
      <c r="Q198" s="11">
        <v>1.52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7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5" t="s">
        <v>31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0" t="s">
        <v>20</v>
      </c>
      <c r="B202" s="20" t="s">
        <v>30</v>
      </c>
      <c r="C202" s="34" t="s">
        <v>29</v>
      </c>
      <c r="D202" s="33"/>
      <c r="E202" s="32"/>
      <c r="F202" s="20">
        <v>6</v>
      </c>
      <c r="G202" s="30">
        <v>0.18</v>
      </c>
      <c r="H202" s="29"/>
      <c r="I202" s="25"/>
      <c r="J202" s="30">
        <v>0.1</v>
      </c>
      <c r="K202" s="31"/>
      <c r="L202" s="31"/>
      <c r="M202" s="29"/>
      <c r="N202" s="30">
        <v>0.24</v>
      </c>
      <c r="O202" s="29"/>
      <c r="P202" s="28">
        <v>13.8</v>
      </c>
      <c r="Q202" s="28" t="s">
        <v>3</v>
      </c>
    </row>
    <row r="203" spans="1:17" ht="10.5" customHeight="1" x14ac:dyDescent="0.15">
      <c r="A203" s="19"/>
      <c r="B203" s="19"/>
      <c r="C203" s="27" t="s">
        <v>28</v>
      </c>
      <c r="D203" s="14"/>
      <c r="E203" s="26"/>
      <c r="F203" s="19"/>
      <c r="G203" s="23"/>
      <c r="H203" s="22"/>
      <c r="I203" s="25"/>
      <c r="J203" s="23"/>
      <c r="K203" s="24"/>
      <c r="L203" s="24"/>
      <c r="M203" s="22"/>
      <c r="N203" s="23"/>
      <c r="O203" s="22"/>
      <c r="P203" s="21"/>
      <c r="Q203" s="21"/>
    </row>
    <row r="204" spans="1:17" ht="10.5" customHeight="1" x14ac:dyDescent="0.15">
      <c r="A204" s="20" t="s">
        <v>20</v>
      </c>
      <c r="B204" s="13">
        <v>297</v>
      </c>
      <c r="C204" s="17" t="s">
        <v>27</v>
      </c>
      <c r="D204" s="15"/>
      <c r="E204" s="15"/>
      <c r="F204" s="13">
        <v>100</v>
      </c>
      <c r="G204" s="11">
        <v>7.34</v>
      </c>
      <c r="H204" s="11"/>
      <c r="I204" s="12"/>
      <c r="J204" s="11">
        <v>2.17</v>
      </c>
      <c r="K204" s="11"/>
      <c r="L204" s="11"/>
      <c r="M204" s="11"/>
      <c r="N204" s="11">
        <v>3.73</v>
      </c>
      <c r="O204" s="11"/>
      <c r="P204" s="11">
        <v>63.81</v>
      </c>
      <c r="Q204" s="11">
        <v>0.6</v>
      </c>
    </row>
    <row r="205" spans="1:17" ht="10.5" customHeight="1" x14ac:dyDescent="0.15">
      <c r="A205" s="19"/>
      <c r="B205" s="13"/>
      <c r="C205" s="16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70</v>
      </c>
      <c r="G206" s="11">
        <v>10.7</v>
      </c>
      <c r="H206" s="11"/>
      <c r="I206" s="12"/>
      <c r="J206" s="11">
        <v>7.7</v>
      </c>
      <c r="K206" s="11"/>
      <c r="L206" s="11"/>
      <c r="M206" s="11"/>
      <c r="N206" s="11">
        <v>9.3000000000000007</v>
      </c>
      <c r="O206" s="11"/>
      <c r="P206" s="11">
        <v>149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25</v>
      </c>
      <c r="G208" s="11">
        <v>1.9</v>
      </c>
      <c r="H208" s="11"/>
      <c r="I208" s="12"/>
      <c r="J208" s="11">
        <v>0.2</v>
      </c>
      <c r="K208" s="11"/>
      <c r="L208" s="11"/>
      <c r="M208" s="11"/>
      <c r="N208" s="11">
        <v>12.25</v>
      </c>
      <c r="O208" s="11"/>
      <c r="P208" s="11">
        <v>58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15</v>
      </c>
      <c r="G210" s="11">
        <v>1</v>
      </c>
      <c r="H210" s="11"/>
      <c r="I210" s="12"/>
      <c r="J210" s="11">
        <v>0.18</v>
      </c>
      <c r="K210" s="11"/>
      <c r="L210" s="11"/>
      <c r="M210" s="11"/>
      <c r="N210" s="11">
        <v>5.01</v>
      </c>
      <c r="O210" s="11"/>
      <c r="P210" s="11">
        <v>26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550</v>
      </c>
      <c r="G214" s="2">
        <f>G212+G210+G208+G206+G204+G200+G198</f>
        <v>24.28</v>
      </c>
      <c r="H214" s="2"/>
      <c r="I214" s="2">
        <f>J212+J210+J208+J206+J204+J200+J198</f>
        <v>16.45</v>
      </c>
      <c r="J214" s="2"/>
      <c r="K214" s="2"/>
      <c r="L214" s="2"/>
      <c r="M214" s="3"/>
      <c r="N214" s="2">
        <f>N212+N210+N208+N206+N204+N200+N198</f>
        <v>62.839999999999996</v>
      </c>
      <c r="O214" s="2"/>
      <c r="P214" s="8">
        <f>P212+P210+P208+P206+P204+P200+P198</f>
        <v>496.21000000000004</v>
      </c>
      <c r="Q214" s="8">
        <f>Q212+Q210+Q208+Q206+Q204+Q200+Q198</f>
        <v>11.94</v>
      </c>
    </row>
    <row r="215" spans="1:17" ht="14" x14ac:dyDescent="0.15">
      <c r="A215" s="18" t="s">
        <v>13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17" ht="12" customHeight="1" x14ac:dyDescent="0.15">
      <c r="A216" s="13">
        <v>2013</v>
      </c>
      <c r="B216" s="13">
        <v>507</v>
      </c>
      <c r="C216" s="17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6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1178</v>
      </c>
      <c r="G221" s="2">
        <f>G220+G214+G196+G192</f>
        <v>50.658000000000001</v>
      </c>
      <c r="H221" s="2"/>
      <c r="I221" s="2">
        <f>I214+I196+I192</f>
        <v>37.89</v>
      </c>
      <c r="J221" s="2"/>
      <c r="K221" s="2"/>
      <c r="L221" s="2"/>
      <c r="M221" s="3"/>
      <c r="N221" s="2">
        <f>N214+N196+N192</f>
        <v>135.744</v>
      </c>
      <c r="O221" s="2"/>
      <c r="P221" s="1">
        <f>P214+P196+P192</f>
        <v>1024.81</v>
      </c>
      <c r="Q221" s="1">
        <f>Q220+Q214+Q196+Q192</f>
        <v>24.48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2026-06-16T06:58:34Z</dcterms:created>
  <dcterms:modified xsi:type="dcterms:W3CDTF">2026-06-16T06:58:42Z</dcterms:modified>
</cp:coreProperties>
</file>