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851FAAD-DF20-9440-A25C-90325DC38A3C}" xr6:coauthVersionLast="47" xr6:coauthVersionMax="47" xr10:uidLastSave="{00000000-0000-0000-0000-000000000000}"/>
  <bookViews>
    <workbookView xWindow="0" yWindow="0" windowWidth="28800" windowHeight="18000" xr2:uid="{7B00CB0C-FAC2-5143-92AA-796872AE00A7}"/>
  </bookViews>
  <sheets>
    <sheet name="12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1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61" i="1" s="1"/>
  <c r="P50" i="1"/>
  <c r="Q50" i="1"/>
  <c r="F60" i="1"/>
  <c r="G60" i="1"/>
  <c r="I60" i="1"/>
  <c r="I61" i="1" s="1"/>
  <c r="N60" i="1"/>
  <c r="P60" i="1"/>
  <c r="P61" i="1" s="1"/>
  <c r="Q60" i="1"/>
  <c r="Q61" i="1" s="1"/>
  <c r="G61" i="1"/>
  <c r="F84" i="1"/>
  <c r="G84" i="1"/>
  <c r="I84" i="1"/>
  <c r="N84" i="1"/>
  <c r="P84" i="1"/>
  <c r="Q84" i="1"/>
  <c r="F88" i="1"/>
  <c r="G88" i="1"/>
  <c r="I88" i="1"/>
  <c r="N88" i="1"/>
  <c r="P88" i="1"/>
  <c r="Q88" i="1"/>
  <c r="F106" i="1"/>
  <c r="G106" i="1"/>
  <c r="I106" i="1"/>
  <c r="N106" i="1"/>
  <c r="P106" i="1"/>
  <c r="Q106" i="1"/>
  <c r="Q113" i="1" s="1"/>
  <c r="F112" i="1"/>
  <c r="F113" i="1" s="1"/>
  <c r="G112" i="1"/>
  <c r="G113" i="1" s="1"/>
  <c r="I112" i="1"/>
  <c r="N112" i="1"/>
  <c r="P112" i="1"/>
  <c r="P113" i="1" s="1"/>
  <c r="Q112" i="1"/>
  <c r="I113" i="1"/>
  <c r="N113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3" i="1"/>
  <c r="G153" i="1"/>
  <c r="I153" i="1"/>
  <c r="N153" i="1"/>
  <c r="P153" i="1"/>
  <c r="Q153" i="1"/>
  <c r="F159" i="1"/>
  <c r="G159" i="1"/>
  <c r="I159" i="1"/>
  <c r="N159" i="1"/>
  <c r="P159" i="1"/>
  <c r="Q159" i="1"/>
  <c r="F169" i="1"/>
  <c r="F170" i="1" s="1"/>
  <c r="G169" i="1"/>
  <c r="G170" i="1" s="1"/>
  <c r="I169" i="1"/>
  <c r="I170" i="1" s="1"/>
  <c r="N169" i="1"/>
  <c r="N170" i="1" s="1"/>
  <c r="P169" i="1"/>
  <c r="P170" i="1" s="1"/>
  <c r="Q169" i="1"/>
  <c r="Q170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10" i="1"/>
  <c r="G210" i="1"/>
  <c r="I210" i="1"/>
  <c r="I217" i="1" s="1"/>
  <c r="N210" i="1"/>
  <c r="N217" i="1" s="1"/>
  <c r="P210" i="1"/>
  <c r="P217" i="1" s="1"/>
  <c r="Q210" i="1"/>
  <c r="F216" i="1"/>
  <c r="G216" i="1"/>
  <c r="I216" i="1"/>
  <c r="N216" i="1"/>
  <c r="P216" i="1"/>
  <c r="Q216" i="1"/>
  <c r="Q217" i="1" s="1"/>
  <c r="F217" i="1"/>
  <c r="G217" i="1"/>
</calcChain>
</file>

<file path=xl/sharedStrings.xml><?xml version="1.0" encoding="utf-8"?>
<sst xmlns="http://schemas.openxmlformats.org/spreadsheetml/2006/main" count="349" uniqueCount="83">
  <si>
    <t>Всего :</t>
  </si>
  <si>
    <t>Итого</t>
  </si>
  <si>
    <t>ПРЯНИКИ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</si>
  <si>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</si>
  <si>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</si>
  <si>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</si>
  <si>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</si>
  <si>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</si>
  <si>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</si>
  <si>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</si>
  <si>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</si>
  <si>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</si>
  <si>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</si>
  <si>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</si>
  <si>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</si>
  <si>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</si>
  <si>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</si>
  <si>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(минтай, яйцо, молоко,мука пшеничная,масло сливочное,  соль йодированная)</t>
  </si>
  <si>
    <t>СУФЛЕ ИЗ РЫБЫ</t>
  </si>
  <si>
    <t>( картофель, молоко 2,5%, масло сливочное, соль йодированная)</t>
  </si>
  <si>
    <t>КАРТОФЕЛЬНОЕ ПЮРЕ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</si>
  <si>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</si>
  <si>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</si>
  <si>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</si>
  <si>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</si>
  <si>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</si>
  <si>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</si>
  <si>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</si>
  <si>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</si>
  <si>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</si>
  <si>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</si>
  <si>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</si>
  <si>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</si>
  <si>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</si>
  <si>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</si>
  <si>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</si>
  <si>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</si>
  <si>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</si>
  <si>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</si>
  <si>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</si>
  <si>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</si>
  <si>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</si>
  <si>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</si>
  <si>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</si>
  <si>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</si>
  <si>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</si>
  <si>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</si>
  <si>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</si>
  <si>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</si>
  <si>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</si>
  <si>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</si>
  <si>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</si>
  <si>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</si>
  <si>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</si>
  <si>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</si>
  <si>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</si>
  <si>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</si>
  <si>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</si>
  <si>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</si>
  <si>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</si>
  <si>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</si>
  <si>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42</t>
  </si>
  <si>
    <t>10,2</t>
  </si>
  <si>
    <t>0,2</t>
  </si>
  <si>
    <t>40</t>
  </si>
  <si>
    <t>8,2</t>
  </si>
  <si>
    <t>1,3</t>
  </si>
  <si>
    <t>20</t>
  </si>
  <si>
    <t>30</t>
  </si>
  <si>
    <t>23</t>
  </si>
  <si>
    <t>0,4</t>
  </si>
  <si>
    <t>1,6</t>
  </si>
  <si>
    <t>0,3</t>
  </si>
  <si>
    <t>10</t>
  </si>
  <si>
    <t>200</t>
  </si>
  <si>
    <t>60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</si>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</sst>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64D47075-7441-5D40-872D-2FC6F3556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&#1057;%2010-14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&#1057;%2010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3.03"/>
      <sheetName val="14.03"/>
    </sheetNames>
    <sheetDataSet>
      <sheetData sheetId="0"/>
      <sheetData sheetId="1">
        <row r="56">
          <cell r="F56">
            <v>200</v>
          </cell>
          <cell r="G56" t="str">
            <v>0,2</v>
          </cell>
          <cell r="N56" t="str">
            <v>10,2</v>
          </cell>
          <cell r="P56" t="str">
            <v>42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CF55-A6CA-7A4D-B818-023274489B4F}">
  <dimension ref="A1:R217"/>
  <sheetViews>
    <sheetView tabSelected="1" workbookViewId="0">
      <selection activeCell="C244" sqref="C24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81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54</v>
      </c>
      <c r="F6" s="54"/>
      <c r="G6" s="54"/>
    </row>
    <row r="7" spans="1:18" ht="14" customHeight="1" x14ac:dyDescent="0.15">
      <c r="D7" s="53">
        <v>45728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82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52</v>
      </c>
      <c r="B11" s="51" t="s">
        <v>51</v>
      </c>
      <c r="C11" s="51" t="s">
        <v>50</v>
      </c>
      <c r="D11" s="51"/>
      <c r="E11" s="51"/>
      <c r="F11" s="51" t="s">
        <v>49</v>
      </c>
      <c r="G11" s="51" t="s">
        <v>48</v>
      </c>
      <c r="H11" s="51"/>
      <c r="I11" s="51"/>
      <c r="J11" s="51"/>
      <c r="K11" s="51"/>
      <c r="L11" s="51"/>
      <c r="M11" s="51"/>
      <c r="N11" s="51"/>
      <c r="O11" s="51" t="s">
        <v>47</v>
      </c>
      <c r="P11" s="51"/>
      <c r="Q11" s="51" t="s">
        <v>46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45</v>
      </c>
      <c r="H12" s="51"/>
      <c r="I12" s="51" t="s">
        <v>44</v>
      </c>
      <c r="J12" s="51"/>
      <c r="K12" s="51"/>
      <c r="L12" s="51"/>
      <c r="M12" s="51" t="s">
        <v>43</v>
      </c>
      <c r="N12" s="51"/>
      <c r="O12" s="51"/>
      <c r="P12" s="51"/>
      <c r="Q12" s="51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13</v>
      </c>
      <c r="B14" s="36">
        <v>270</v>
      </c>
      <c r="C14" s="39" t="s">
        <v>41</v>
      </c>
      <c r="D14" s="38"/>
      <c r="E14" s="37"/>
      <c r="F14" s="36">
        <v>200</v>
      </c>
      <c r="G14" s="34">
        <v>7.4</v>
      </c>
      <c r="H14" s="33"/>
      <c r="I14" s="43"/>
      <c r="J14" s="34">
        <v>7.48</v>
      </c>
      <c r="K14" s="35"/>
      <c r="L14" s="35"/>
      <c r="M14" s="33"/>
      <c r="N14" s="34">
        <v>36.5</v>
      </c>
      <c r="O14" s="33"/>
      <c r="P14" s="32">
        <v>243</v>
      </c>
      <c r="Q14" s="32">
        <v>1.34</v>
      </c>
    </row>
    <row r="15" spans="1:18" ht="9.75" customHeight="1" x14ac:dyDescent="0.15">
      <c r="A15" s="29"/>
      <c r="B15" s="29"/>
      <c r="C15" s="70" t="s">
        <v>40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30</v>
      </c>
      <c r="G16" s="11">
        <v>2</v>
      </c>
      <c r="H16" s="11"/>
      <c r="I16" s="12"/>
      <c r="J16" s="11">
        <v>0.8</v>
      </c>
      <c r="K16" s="11"/>
      <c r="L16" s="11"/>
      <c r="M16" s="11"/>
      <c r="N16" s="11">
        <v>13.4</v>
      </c>
      <c r="O16" s="11"/>
      <c r="P16" s="11">
        <v>69</v>
      </c>
      <c r="Q16" s="11" t="s">
        <v>4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36</v>
      </c>
      <c r="C18" s="15" t="s">
        <v>35</v>
      </c>
      <c r="D18" s="15"/>
      <c r="E18" s="15"/>
      <c r="F18" s="13" t="s">
        <v>76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23" t="s">
        <v>33</v>
      </c>
      <c r="D20" s="15"/>
      <c r="E20" s="15"/>
      <c r="F20" s="13">
        <v>200</v>
      </c>
      <c r="G20" s="11">
        <v>1.5</v>
      </c>
      <c r="H20" s="11"/>
      <c r="I20" s="12"/>
      <c r="J20" s="11">
        <v>1.3</v>
      </c>
      <c r="K20" s="11"/>
      <c r="L20" s="11"/>
      <c r="M20" s="11"/>
      <c r="N20" s="11">
        <v>17.399999999999999</v>
      </c>
      <c r="O20" s="11"/>
      <c r="P20" s="11">
        <v>87</v>
      </c>
      <c r="Q20" s="11">
        <v>1.3</v>
      </c>
    </row>
    <row r="21" spans="1:17" ht="9.75" customHeight="1" x14ac:dyDescent="0.15">
      <c r="A21" s="13"/>
      <c r="B21" s="13"/>
      <c r="C21" s="22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435</v>
      </c>
      <c r="G22" s="2">
        <f>G20+G18+G16+G14</f>
        <v>10.93</v>
      </c>
      <c r="H22" s="2"/>
      <c r="I22" s="2">
        <f>J20+J18+J16+J14</f>
        <v>13.71</v>
      </c>
      <c r="J22" s="2"/>
      <c r="K22" s="2"/>
      <c r="L22" s="2"/>
      <c r="M22" s="3"/>
      <c r="N22" s="2">
        <f>N20+N18+N16+N14</f>
        <v>67.34</v>
      </c>
      <c r="O22" s="2"/>
      <c r="P22" s="8">
        <f>P20+P18+P16+P14</f>
        <v>436</v>
      </c>
      <c r="Q22" s="8">
        <f>Q20+Q18+Q16+Q14</f>
        <v>2.64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13</v>
      </c>
      <c r="B24" s="36">
        <v>538</v>
      </c>
      <c r="C24" s="46" t="s">
        <v>30</v>
      </c>
      <c r="D24" s="45"/>
      <c r="E24" s="44"/>
      <c r="F24" s="36">
        <v>120</v>
      </c>
      <c r="G24" s="34">
        <v>0.42</v>
      </c>
      <c r="H24" s="33"/>
      <c r="I24" s="43"/>
      <c r="J24" s="34">
        <v>0.18</v>
      </c>
      <c r="K24" s="35"/>
      <c r="L24" s="35"/>
      <c r="M24" s="33"/>
      <c r="N24" s="34">
        <v>13.7</v>
      </c>
      <c r="O24" s="33"/>
      <c r="P24" s="68">
        <v>58.2</v>
      </c>
      <c r="Q24" s="68">
        <v>42</v>
      </c>
    </row>
    <row r="25" spans="1:17" ht="9.75" customHeight="1" x14ac:dyDescent="0.15">
      <c r="A25" s="29"/>
      <c r="B25" s="29"/>
      <c r="C25" s="31" t="s">
        <v>29</v>
      </c>
      <c r="D25" s="14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120</v>
      </c>
      <c r="G26" s="2">
        <f>G24</f>
        <v>0.42</v>
      </c>
      <c r="H26" s="2"/>
      <c r="I26" s="2">
        <f>J24</f>
        <v>0.18</v>
      </c>
      <c r="J26" s="2"/>
      <c r="K26" s="2"/>
      <c r="L26" s="2"/>
      <c r="M26" s="3"/>
      <c r="N26" s="2">
        <f>N24</f>
        <v>13.7</v>
      </c>
      <c r="O26" s="2"/>
      <c r="P26" s="8">
        <f>P24</f>
        <v>58.2</v>
      </c>
      <c r="Q26" s="8">
        <f>Q24</f>
        <v>42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27</v>
      </c>
      <c r="C28" s="23" t="s">
        <v>27</v>
      </c>
      <c r="D28" s="15"/>
      <c r="E28" s="15"/>
      <c r="F28" s="13" t="s">
        <v>75</v>
      </c>
      <c r="G28" s="11">
        <v>1.1399999999999999</v>
      </c>
      <c r="H28" s="11"/>
      <c r="I28" s="12"/>
      <c r="J28" s="11">
        <v>6.06</v>
      </c>
      <c r="K28" s="11"/>
      <c r="L28" s="11"/>
      <c r="M28" s="11"/>
      <c r="N28" s="11">
        <v>3.54</v>
      </c>
      <c r="O28" s="11"/>
      <c r="P28" s="11">
        <v>73.2</v>
      </c>
      <c r="Q28" s="11">
        <v>2.79</v>
      </c>
    </row>
    <row r="29" spans="1:17" ht="17" customHeight="1" x14ac:dyDescent="0.15">
      <c r="A29" s="13"/>
      <c r="B29" s="13"/>
      <c r="C29" s="22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23" t="s">
        <v>25</v>
      </c>
      <c r="D30" s="15"/>
      <c r="E30" s="15"/>
      <c r="F30" s="13" t="s">
        <v>74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24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 t="s">
        <v>73</v>
      </c>
      <c r="G32" s="11" t="s">
        <v>72</v>
      </c>
      <c r="H32" s="11"/>
      <c r="I32" s="12"/>
      <c r="J32" s="11" t="s">
        <v>71</v>
      </c>
      <c r="K32" s="11"/>
      <c r="L32" s="11"/>
      <c r="M32" s="11"/>
      <c r="N32" s="11" t="s">
        <v>70</v>
      </c>
      <c r="O32" s="11"/>
      <c r="P32" s="11" t="s">
        <v>69</v>
      </c>
      <c r="Q32" s="11" t="s">
        <v>4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18</v>
      </c>
      <c r="D34" s="21"/>
      <c r="E34" s="21"/>
      <c r="F34" s="19">
        <v>70</v>
      </c>
      <c r="G34" s="17">
        <v>11.2</v>
      </c>
      <c r="H34" s="17"/>
      <c r="I34" s="18"/>
      <c r="J34" s="17">
        <v>3.36</v>
      </c>
      <c r="K34" s="17"/>
      <c r="L34" s="17"/>
      <c r="M34" s="17"/>
      <c r="N34" s="17">
        <v>1.82</v>
      </c>
      <c r="O34" s="17"/>
      <c r="P34" s="17">
        <v>82.6</v>
      </c>
      <c r="Q34" s="17">
        <v>0.28000000000000003</v>
      </c>
    </row>
    <row r="35" spans="1:17" ht="18" customHeight="1" x14ac:dyDescent="0.15">
      <c r="A35" s="19"/>
      <c r="B35" s="19"/>
      <c r="C35" s="20" t="s">
        <v>17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434</v>
      </c>
      <c r="C36" s="23" t="s">
        <v>20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22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 t="s">
        <v>68</v>
      </c>
      <c r="G38" s="11">
        <v>10.5</v>
      </c>
      <c r="H38" s="11"/>
      <c r="I38" s="12"/>
      <c r="J38" s="11">
        <v>7.5</v>
      </c>
      <c r="K38" s="11"/>
      <c r="L38" s="11"/>
      <c r="M38" s="11"/>
      <c r="N38" s="11">
        <v>6.5</v>
      </c>
      <c r="O38" s="11"/>
      <c r="P38" s="11">
        <v>132</v>
      </c>
      <c r="Q38" s="11">
        <v>0.6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 t="s">
        <v>67</v>
      </c>
      <c r="G40" s="11" t="s">
        <v>66</v>
      </c>
      <c r="H40" s="11"/>
      <c r="I40" s="12"/>
      <c r="J40" s="11" t="s">
        <v>63</v>
      </c>
      <c r="K40" s="11"/>
      <c r="L40" s="11"/>
      <c r="M40" s="11"/>
      <c r="N40" s="11" t="s">
        <v>65</v>
      </c>
      <c r="O40" s="11"/>
      <c r="P40" s="11" t="s">
        <v>64</v>
      </c>
      <c r="Q40" s="11" t="s">
        <v>4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531</v>
      </c>
      <c r="C42" s="15" t="s">
        <v>9</v>
      </c>
      <c r="D42" s="15"/>
      <c r="E42" s="15"/>
      <c r="F42" s="13">
        <v>200</v>
      </c>
      <c r="G42" s="11">
        <v>0.3</v>
      </c>
      <c r="H42" s="11"/>
      <c r="I42" s="12"/>
      <c r="J42" s="11">
        <v>0</v>
      </c>
      <c r="K42" s="11"/>
      <c r="L42" s="11"/>
      <c r="M42" s="11"/>
      <c r="N42" s="11">
        <v>20.100000000000001</v>
      </c>
      <c r="O42" s="11"/>
      <c r="P42" s="11">
        <v>81</v>
      </c>
      <c r="Q42" s="11">
        <v>0.8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720</v>
      </c>
      <c r="G44" s="2">
        <f>G42+G40+G38+G36+G34+G32+G30+G28</f>
        <v>28.900000000000002</v>
      </c>
      <c r="H44" s="2"/>
      <c r="I44" s="2">
        <f>J42+J40+J38+J36+J34+J32+J30+J28</f>
        <v>28.42</v>
      </c>
      <c r="J44" s="2"/>
      <c r="K44" s="2"/>
      <c r="L44" s="2"/>
      <c r="M44" s="3"/>
      <c r="N44" s="2">
        <f>N42+N40+N38+N36+N34+N32+N30+N28</f>
        <v>63.199999999999996</v>
      </c>
      <c r="O44" s="2"/>
      <c r="P44" s="8">
        <f>P42+P40+P38+P36+P34+P32+P30+P28</f>
        <v>627.80000000000007</v>
      </c>
      <c r="Q44" s="8">
        <f>Q42+Q40+Q38+Q36+Q34+Q32+Q30+Q28</f>
        <v>17.11</v>
      </c>
    </row>
    <row r="45" spans="1:17" ht="14" customHeight="1" x14ac:dyDescent="0.15">
      <c r="A45" s="16" t="s">
        <v>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 t="s">
        <v>6</v>
      </c>
      <c r="C46" s="15" t="s">
        <v>5</v>
      </c>
      <c r="D46" s="15"/>
      <c r="E46" s="15"/>
      <c r="F46" s="13">
        <v>200</v>
      </c>
      <c r="G46" s="11" t="s">
        <v>63</v>
      </c>
      <c r="H46" s="11"/>
      <c r="I46" s="12"/>
      <c r="J46" s="11"/>
      <c r="K46" s="11"/>
      <c r="L46" s="11"/>
      <c r="M46" s="11"/>
      <c r="N46" s="11" t="s">
        <v>62</v>
      </c>
      <c r="O46" s="11"/>
      <c r="P46" s="11" t="s">
        <v>61</v>
      </c>
      <c r="Q46" s="11" t="s">
        <v>4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25</v>
      </c>
      <c r="G48" s="11">
        <v>0.56999999999999995</v>
      </c>
      <c r="H48" s="11"/>
      <c r="I48" s="12"/>
      <c r="J48" s="11">
        <v>55.3</v>
      </c>
      <c r="K48" s="11"/>
      <c r="L48" s="11"/>
      <c r="M48" s="11"/>
      <c r="N48" s="11">
        <v>22.5</v>
      </c>
      <c r="O48" s="11"/>
      <c r="P48" s="11">
        <v>85.2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225</v>
      </c>
      <c r="G50" s="49">
        <f>G48+G46</f>
        <v>0.77</v>
      </c>
      <c r="H50" s="48"/>
      <c r="I50" s="49">
        <f>J48+J46</f>
        <v>55.3</v>
      </c>
      <c r="J50" s="59"/>
      <c r="K50" s="59"/>
      <c r="L50" s="48"/>
      <c r="M50" s="3"/>
      <c r="N50" s="49">
        <f>N48+N46</f>
        <v>32.700000000000003</v>
      </c>
      <c r="O50" s="48"/>
      <c r="P50" s="8">
        <f>P48+P46</f>
        <v>127.2</v>
      </c>
      <c r="Q50" s="8">
        <f>Q48+Q46</f>
        <v>0</v>
      </c>
    </row>
    <row r="51" spans="1:18" ht="14" customHeight="1" x14ac:dyDescent="0.15">
      <c r="A51" s="16" t="s">
        <v>58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>
        <v>2013</v>
      </c>
      <c r="B52" s="13">
        <v>297</v>
      </c>
      <c r="C52" s="23" t="s">
        <v>57</v>
      </c>
      <c r="D52" s="15"/>
      <c r="E52" s="15"/>
      <c r="F52" s="13">
        <v>130</v>
      </c>
      <c r="G52" s="11">
        <v>4.9000000000000004</v>
      </c>
      <c r="H52" s="11"/>
      <c r="I52" s="12"/>
      <c r="J52" s="11">
        <v>0.6</v>
      </c>
      <c r="K52" s="11"/>
      <c r="L52" s="11"/>
      <c r="M52" s="11"/>
      <c r="N52" s="11">
        <v>25.2</v>
      </c>
      <c r="O52" s="11"/>
      <c r="P52" s="11">
        <v>125.8</v>
      </c>
      <c r="Q52" s="11">
        <v>8.0000000000000002E-3</v>
      </c>
    </row>
    <row r="53" spans="1:18" ht="12" customHeight="1" x14ac:dyDescent="0.15">
      <c r="A53" s="13"/>
      <c r="B53" s="13"/>
      <c r="C53" s="22" t="s">
        <v>56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2" customHeight="1" x14ac:dyDescent="0.15">
      <c r="A54" s="13" t="s">
        <v>13</v>
      </c>
      <c r="B54" s="13">
        <v>121</v>
      </c>
      <c r="C54" s="15" t="s">
        <v>55</v>
      </c>
      <c r="D54" s="15"/>
      <c r="E54" s="15"/>
      <c r="F54" s="13">
        <v>40</v>
      </c>
      <c r="G54" s="11">
        <v>0.76</v>
      </c>
      <c r="H54" s="11"/>
      <c r="I54" s="12"/>
      <c r="J54" s="11">
        <v>3.56</v>
      </c>
      <c r="K54" s="11"/>
      <c r="L54" s="11"/>
      <c r="M54" s="11"/>
      <c r="N54" s="11">
        <v>3.08</v>
      </c>
      <c r="O54" s="11"/>
      <c r="P54" s="11">
        <v>47.6</v>
      </c>
      <c r="Q54" s="11">
        <v>1.52</v>
      </c>
    </row>
    <row r="55" spans="1:18" ht="12" customHeight="1" x14ac:dyDescent="0.15">
      <c r="A55" s="13"/>
      <c r="B55" s="13"/>
      <c r="C55" s="14"/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4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6</v>
      </c>
      <c r="C58" s="15" t="s">
        <v>5</v>
      </c>
      <c r="D58" s="15"/>
      <c r="E58" s="15"/>
      <c r="F58" s="13">
        <v>200</v>
      </c>
      <c r="G58" s="11" t="s">
        <v>63</v>
      </c>
      <c r="H58" s="11"/>
      <c r="I58" s="12"/>
      <c r="J58" s="11"/>
      <c r="K58" s="11"/>
      <c r="L58" s="11"/>
      <c r="M58" s="11"/>
      <c r="N58" s="11" t="s">
        <v>62</v>
      </c>
      <c r="O58" s="11"/>
      <c r="P58" s="11" t="s">
        <v>61</v>
      </c>
      <c r="Q58" s="11" t="s">
        <v>4</v>
      </c>
    </row>
    <row r="59" spans="1:18" ht="9.75" customHeight="1" x14ac:dyDescent="0.15">
      <c r="A59" s="13"/>
      <c r="B59" s="13"/>
      <c r="C59" s="14" t="s">
        <v>3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'[1]14.03'!F56+F56+F54+F52</f>
        <v>400</v>
      </c>
      <c r="G60" s="2">
        <f>'[1]14.03'!G56+G56+G54+G52</f>
        <v>7.86</v>
      </c>
      <c r="H60" s="2"/>
      <c r="I60" s="2">
        <f>'[1]14.03'!J56+J56+J54+J52</f>
        <v>4.96</v>
      </c>
      <c r="J60" s="2"/>
      <c r="K60" s="2"/>
      <c r="L60" s="2"/>
      <c r="M60" s="3"/>
      <c r="N60" s="2">
        <f>'[1]14.03'!N56+N56+N54+N52</f>
        <v>51.879999999999995</v>
      </c>
      <c r="O60" s="2"/>
      <c r="P60" s="8">
        <f>'[1]14.03'!P56+P56+P54+P52</f>
        <v>284.39999999999998</v>
      </c>
      <c r="Q60" s="8">
        <f>'[1]14.03'!Q56+Q56+Q54+Q52</f>
        <v>1.528</v>
      </c>
    </row>
    <row r="61" spans="1:18" ht="14" customHeight="1" x14ac:dyDescent="0.15">
      <c r="A61" s="58" t="s">
        <v>60</v>
      </c>
      <c r="B61" s="57"/>
      <c r="C61" s="56"/>
      <c r="D61" s="56"/>
      <c r="E61" s="55"/>
      <c r="F61" s="9">
        <f>F60+F50+F44+F26+F22</f>
        <v>1900</v>
      </c>
      <c r="G61" s="2">
        <f>G60+G50+G44+G26+G22</f>
        <v>48.88</v>
      </c>
      <c r="H61" s="2"/>
      <c r="I61" s="2">
        <f>I60+I50+I44+I26+I22</f>
        <v>102.57000000000002</v>
      </c>
      <c r="J61" s="2"/>
      <c r="K61" s="2"/>
      <c r="L61" s="2"/>
      <c r="M61" s="3"/>
      <c r="N61" s="2">
        <f>N50+N44+N26+N22</f>
        <v>176.94</v>
      </c>
      <c r="O61" s="2"/>
      <c r="P61" s="8">
        <f>P60+P50+P44+P26+P22</f>
        <v>1533.6000000000001</v>
      </c>
      <c r="Q61" s="8">
        <f>Q60+Q50+Q44+Q26+Q22</f>
        <v>63.277999999999999</v>
      </c>
    </row>
    <row r="63" spans="1:18" ht="12.75" customHeight="1" x14ac:dyDescent="0.15">
      <c r="L63" s="71" t="s">
        <v>81</v>
      </c>
      <c r="M63" s="71"/>
      <c r="N63" s="71"/>
      <c r="O63" s="71"/>
      <c r="P63" s="71"/>
      <c r="Q63" s="71"/>
      <c r="R63" s="71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54" t="s">
        <v>54</v>
      </c>
      <c r="F68" s="54"/>
      <c r="G68" s="54"/>
    </row>
    <row r="69" spans="1:18" ht="16" x14ac:dyDescent="0.15">
      <c r="D69" s="53">
        <v>45728</v>
      </c>
      <c r="E69" s="53"/>
      <c r="F69" s="53"/>
      <c r="G69" s="53"/>
      <c r="H69" s="53"/>
      <c r="I69" s="53"/>
      <c r="J69" s="53"/>
    </row>
    <row r="71" spans="1:18" ht="18" x14ac:dyDescent="0.15">
      <c r="B71" s="52" t="s">
        <v>77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</row>
    <row r="73" spans="1:18" ht="12" x14ac:dyDescent="0.15">
      <c r="A73" s="51" t="s">
        <v>52</v>
      </c>
      <c r="B73" s="51" t="s">
        <v>51</v>
      </c>
      <c r="C73" s="51" t="s">
        <v>50</v>
      </c>
      <c r="D73" s="51"/>
      <c r="E73" s="51"/>
      <c r="F73" s="51" t="s">
        <v>49</v>
      </c>
      <c r="G73" s="51" t="s">
        <v>48</v>
      </c>
      <c r="H73" s="51"/>
      <c r="I73" s="51"/>
      <c r="J73" s="51"/>
      <c r="K73" s="51"/>
      <c r="L73" s="51"/>
      <c r="M73" s="51"/>
      <c r="N73" s="51"/>
      <c r="O73" s="51" t="s">
        <v>47</v>
      </c>
      <c r="P73" s="51"/>
      <c r="Q73" s="51" t="s">
        <v>46</v>
      </c>
    </row>
    <row r="74" spans="1:18" ht="12" x14ac:dyDescent="0.15">
      <c r="A74" s="51"/>
      <c r="B74" s="51"/>
      <c r="C74" s="51"/>
      <c r="D74" s="51"/>
      <c r="E74" s="51"/>
      <c r="F74" s="51"/>
      <c r="G74" s="51" t="s">
        <v>45</v>
      </c>
      <c r="H74" s="51"/>
      <c r="I74" s="51" t="s">
        <v>44</v>
      </c>
      <c r="J74" s="51"/>
      <c r="K74" s="51"/>
      <c r="L74" s="51"/>
      <c r="M74" s="51" t="s">
        <v>43</v>
      </c>
      <c r="N74" s="51"/>
      <c r="O74" s="51"/>
      <c r="P74" s="51"/>
      <c r="Q74" s="51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6" t="s">
        <v>13</v>
      </c>
      <c r="B76" s="36">
        <v>270</v>
      </c>
      <c r="C76" s="39" t="s">
        <v>41</v>
      </c>
      <c r="D76" s="38"/>
      <c r="E76" s="37"/>
      <c r="F76" s="36">
        <v>200</v>
      </c>
      <c r="G76" s="34">
        <v>7.4</v>
      </c>
      <c r="H76" s="33"/>
      <c r="I76" s="43"/>
      <c r="J76" s="34">
        <v>7.48</v>
      </c>
      <c r="K76" s="35"/>
      <c r="L76" s="35"/>
      <c r="M76" s="33"/>
      <c r="N76" s="34">
        <v>36.5</v>
      </c>
      <c r="O76" s="33"/>
      <c r="P76" s="32">
        <v>243</v>
      </c>
      <c r="Q76" s="32">
        <v>1.34</v>
      </c>
    </row>
    <row r="77" spans="1:18" ht="14.25" customHeight="1" x14ac:dyDescent="0.15">
      <c r="A77" s="29"/>
      <c r="B77" s="29"/>
      <c r="C77" s="70" t="s">
        <v>40</v>
      </c>
      <c r="D77" s="50"/>
      <c r="E77" s="69"/>
      <c r="F77" s="29"/>
      <c r="G77" s="26"/>
      <c r="H77" s="25"/>
      <c r="I77" s="28"/>
      <c r="J77" s="26"/>
      <c r="K77" s="27"/>
      <c r="L77" s="27"/>
      <c r="M77" s="25"/>
      <c r="N77" s="26"/>
      <c r="O77" s="25"/>
      <c r="P77" s="24"/>
      <c r="Q77" s="24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30</v>
      </c>
      <c r="G78" s="11">
        <v>2</v>
      </c>
      <c r="H78" s="11"/>
      <c r="I78" s="12"/>
      <c r="J78" s="11">
        <v>0.8</v>
      </c>
      <c r="K78" s="11"/>
      <c r="L78" s="11"/>
      <c r="M78" s="11"/>
      <c r="N78" s="11">
        <v>13.4</v>
      </c>
      <c r="O78" s="11"/>
      <c r="P78" s="11">
        <v>69</v>
      </c>
      <c r="Q78" s="11" t="s">
        <v>4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36</v>
      </c>
      <c r="C80" s="15" t="s">
        <v>35</v>
      </c>
      <c r="D80" s="15"/>
      <c r="E80" s="15"/>
      <c r="F80" s="13" t="s">
        <v>76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34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507</v>
      </c>
      <c r="C82" s="23" t="s">
        <v>33</v>
      </c>
      <c r="D82" s="15"/>
      <c r="E82" s="15"/>
      <c r="F82" s="13">
        <v>200</v>
      </c>
      <c r="G82" s="11">
        <v>1.5</v>
      </c>
      <c r="H82" s="11"/>
      <c r="I82" s="12"/>
      <c r="J82" s="11">
        <v>1.3</v>
      </c>
      <c r="K82" s="11"/>
      <c r="L82" s="11"/>
      <c r="M82" s="11"/>
      <c r="N82" s="11">
        <v>17.399999999999999</v>
      </c>
      <c r="O82" s="11"/>
      <c r="P82" s="11">
        <v>87</v>
      </c>
      <c r="Q82" s="11">
        <v>1.3</v>
      </c>
    </row>
    <row r="83" spans="1:17" ht="10.5" customHeight="1" x14ac:dyDescent="0.15">
      <c r="A83" s="13"/>
      <c r="B83" s="13"/>
      <c r="C83" s="22" t="s">
        <v>32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</f>
        <v>435</v>
      </c>
      <c r="G84" s="2">
        <f>G82+G80+G78+G76</f>
        <v>10.93</v>
      </c>
      <c r="H84" s="2"/>
      <c r="I84" s="2">
        <f>J82+J80+J78+J76</f>
        <v>13.71</v>
      </c>
      <c r="J84" s="2"/>
      <c r="K84" s="2"/>
      <c r="L84" s="2"/>
      <c r="M84" s="3"/>
      <c r="N84" s="2">
        <f>N82+N80+N78+N76</f>
        <v>67.34</v>
      </c>
      <c r="O84" s="2"/>
      <c r="P84" s="8">
        <f>P82+P80+P78+P76</f>
        <v>436</v>
      </c>
      <c r="Q84" s="8">
        <f>Q82+Q80+Q78+Q76</f>
        <v>2.64</v>
      </c>
    </row>
    <row r="85" spans="1:17" ht="15" customHeight="1" x14ac:dyDescent="0.15">
      <c r="A85" s="16" t="s">
        <v>31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2" customHeight="1" x14ac:dyDescent="0.15">
      <c r="A86" s="36" t="s">
        <v>13</v>
      </c>
      <c r="B86" s="36">
        <v>538</v>
      </c>
      <c r="C86" s="46" t="s">
        <v>30</v>
      </c>
      <c r="D86" s="45"/>
      <c r="E86" s="44"/>
      <c r="F86" s="36">
        <v>120</v>
      </c>
      <c r="G86" s="34">
        <v>0.42</v>
      </c>
      <c r="H86" s="33"/>
      <c r="I86" s="43"/>
      <c r="J86" s="34">
        <v>0.18</v>
      </c>
      <c r="K86" s="35"/>
      <c r="L86" s="35"/>
      <c r="M86" s="33"/>
      <c r="N86" s="34">
        <v>13.7</v>
      </c>
      <c r="O86" s="33"/>
      <c r="P86" s="68">
        <v>58.2</v>
      </c>
      <c r="Q86" s="68">
        <v>42</v>
      </c>
    </row>
    <row r="87" spans="1:17" ht="10.5" customHeight="1" x14ac:dyDescent="0.15">
      <c r="A87" s="29"/>
      <c r="B87" s="29"/>
      <c r="C87" s="31" t="s">
        <v>29</v>
      </c>
      <c r="D87" s="14"/>
      <c r="E87" s="30"/>
      <c r="F87" s="29"/>
      <c r="G87" s="26"/>
      <c r="H87" s="25"/>
      <c r="I87" s="67"/>
      <c r="J87" s="26"/>
      <c r="K87" s="27"/>
      <c r="L87" s="27"/>
      <c r="M87" s="25"/>
      <c r="N87" s="26"/>
      <c r="O87" s="25"/>
      <c r="P87" s="66"/>
      <c r="Q87" s="66"/>
    </row>
    <row r="88" spans="1:17" ht="12" customHeight="1" x14ac:dyDescent="0.15">
      <c r="A88" s="65" t="s">
        <v>1</v>
      </c>
      <c r="B88" s="64"/>
      <c r="C88" s="64"/>
      <c r="D88" s="64"/>
      <c r="E88" s="63"/>
      <c r="F88" s="9">
        <f>F86</f>
        <v>120</v>
      </c>
      <c r="G88" s="49">
        <f>G86</f>
        <v>0.42</v>
      </c>
      <c r="H88" s="48"/>
      <c r="I88" s="49">
        <f>J86</f>
        <v>0.18</v>
      </c>
      <c r="J88" s="59"/>
      <c r="K88" s="59"/>
      <c r="L88" s="48"/>
      <c r="M88" s="3"/>
      <c r="N88" s="49">
        <f>N86</f>
        <v>13.7</v>
      </c>
      <c r="O88" s="48"/>
      <c r="P88" s="8">
        <f>P86</f>
        <v>58.2</v>
      </c>
      <c r="Q88" s="8">
        <f>Q86</f>
        <v>42</v>
      </c>
    </row>
    <row r="89" spans="1:17" ht="10.5" customHeight="1" x14ac:dyDescent="0.15">
      <c r="A89" s="62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0"/>
    </row>
    <row r="90" spans="1:17" ht="12" customHeight="1" x14ac:dyDescent="0.15">
      <c r="A90" s="13">
        <v>2013</v>
      </c>
      <c r="B90" s="13">
        <v>27</v>
      </c>
      <c r="C90" s="23" t="s">
        <v>27</v>
      </c>
      <c r="D90" s="15"/>
      <c r="E90" s="15"/>
      <c r="F90" s="13" t="s">
        <v>75</v>
      </c>
      <c r="G90" s="11">
        <v>1.1399999999999999</v>
      </c>
      <c r="H90" s="11"/>
      <c r="I90" s="12"/>
      <c r="J90" s="11">
        <v>6.06</v>
      </c>
      <c r="K90" s="11"/>
      <c r="L90" s="11"/>
      <c r="M90" s="11"/>
      <c r="N90" s="11">
        <v>3.54</v>
      </c>
      <c r="O90" s="11"/>
      <c r="P90" s="11">
        <v>73.2</v>
      </c>
      <c r="Q90" s="11">
        <v>2.79</v>
      </c>
    </row>
    <row r="91" spans="1:17" ht="10.5" customHeight="1" x14ac:dyDescent="0.15">
      <c r="A91" s="13"/>
      <c r="B91" s="13"/>
      <c r="C91" s="22" t="s">
        <v>26</v>
      </c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13" t="s">
        <v>13</v>
      </c>
      <c r="B92" s="13">
        <v>133</v>
      </c>
      <c r="C92" s="23" t="s">
        <v>25</v>
      </c>
      <c r="D92" s="15"/>
      <c r="E92" s="15"/>
      <c r="F92" s="13" t="s">
        <v>74</v>
      </c>
      <c r="G92" s="11">
        <v>1.46</v>
      </c>
      <c r="H92" s="11"/>
      <c r="I92" s="12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40" t="s">
        <v>24</v>
      </c>
      <c r="D93" s="40"/>
      <c r="E93" s="40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13</v>
      </c>
      <c r="B94" s="13" t="s">
        <v>23</v>
      </c>
      <c r="C94" s="15" t="s">
        <v>22</v>
      </c>
      <c r="D94" s="15"/>
      <c r="E94" s="15"/>
      <c r="F94" s="13" t="s">
        <v>73</v>
      </c>
      <c r="G94" s="11" t="s">
        <v>72</v>
      </c>
      <c r="H94" s="11"/>
      <c r="I94" s="12"/>
      <c r="J94" s="11" t="s">
        <v>71</v>
      </c>
      <c r="K94" s="11"/>
      <c r="L94" s="11"/>
      <c r="M94" s="11"/>
      <c r="N94" s="11" t="s">
        <v>70</v>
      </c>
      <c r="O94" s="11"/>
      <c r="P94" s="11" t="s">
        <v>69</v>
      </c>
      <c r="Q94" s="11" t="s">
        <v>4</v>
      </c>
    </row>
    <row r="95" spans="1:17" ht="10.5" customHeight="1" x14ac:dyDescent="0.15">
      <c r="A95" s="13"/>
      <c r="B95" s="13"/>
      <c r="C95" s="14" t="s">
        <v>21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9">
        <v>2013</v>
      </c>
      <c r="B96" s="19">
        <v>341</v>
      </c>
      <c r="C96" s="21" t="s">
        <v>18</v>
      </c>
      <c r="D96" s="21"/>
      <c r="E96" s="21"/>
      <c r="F96" s="19">
        <v>70</v>
      </c>
      <c r="G96" s="17">
        <v>11.2</v>
      </c>
      <c r="H96" s="17"/>
      <c r="I96" s="18"/>
      <c r="J96" s="17">
        <v>3.36</v>
      </c>
      <c r="K96" s="17"/>
      <c r="L96" s="17"/>
      <c r="M96" s="17"/>
      <c r="N96" s="17">
        <v>1.82</v>
      </c>
      <c r="O96" s="17"/>
      <c r="P96" s="17">
        <v>82.6</v>
      </c>
      <c r="Q96" s="17">
        <v>0.28000000000000003</v>
      </c>
    </row>
    <row r="97" spans="1:17" ht="10.5" customHeight="1" x14ac:dyDescent="0.15">
      <c r="A97" s="19"/>
      <c r="B97" s="19"/>
      <c r="C97" s="20" t="s">
        <v>17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0.5" customHeight="1" x14ac:dyDescent="0.15">
      <c r="A98" s="13">
        <v>2013</v>
      </c>
      <c r="B98" s="13">
        <v>434</v>
      </c>
      <c r="C98" s="23" t="s">
        <v>20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22" t="s">
        <v>19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16</v>
      </c>
      <c r="C100" s="15" t="s">
        <v>15</v>
      </c>
      <c r="D100" s="15"/>
      <c r="E100" s="15"/>
      <c r="F100" s="13" t="s">
        <v>68</v>
      </c>
      <c r="G100" s="11">
        <v>10.5</v>
      </c>
      <c r="H100" s="11"/>
      <c r="I100" s="12"/>
      <c r="J100" s="11">
        <v>7.5</v>
      </c>
      <c r="K100" s="11"/>
      <c r="L100" s="11"/>
      <c r="M100" s="11"/>
      <c r="N100" s="11">
        <v>6.5</v>
      </c>
      <c r="O100" s="11"/>
      <c r="P100" s="11">
        <v>132</v>
      </c>
      <c r="Q100" s="11">
        <v>0.6</v>
      </c>
    </row>
    <row r="101" spans="1:17" ht="16.5" customHeight="1" x14ac:dyDescent="0.15">
      <c r="A101" s="13"/>
      <c r="B101" s="13"/>
      <c r="C101" s="14" t="s">
        <v>14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12</v>
      </c>
      <c r="C102" s="15" t="s">
        <v>11</v>
      </c>
      <c r="D102" s="15"/>
      <c r="E102" s="15"/>
      <c r="F102" s="13" t="s">
        <v>67</v>
      </c>
      <c r="G102" s="11" t="s">
        <v>66</v>
      </c>
      <c r="H102" s="11"/>
      <c r="I102" s="12"/>
      <c r="J102" s="11" t="s">
        <v>63</v>
      </c>
      <c r="K102" s="11"/>
      <c r="L102" s="11"/>
      <c r="M102" s="11"/>
      <c r="N102" s="11" t="s">
        <v>65</v>
      </c>
      <c r="O102" s="11"/>
      <c r="P102" s="11" t="s">
        <v>64</v>
      </c>
      <c r="Q102" s="11" t="s">
        <v>4</v>
      </c>
    </row>
    <row r="103" spans="1:17" ht="16.5" customHeight="1" x14ac:dyDescent="0.15">
      <c r="A103" s="13"/>
      <c r="B103" s="13"/>
      <c r="C103" s="14" t="s">
        <v>10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531</v>
      </c>
      <c r="C104" s="15" t="s">
        <v>9</v>
      </c>
      <c r="D104" s="15"/>
      <c r="E104" s="15"/>
      <c r="F104" s="13">
        <v>200</v>
      </c>
      <c r="G104" s="11">
        <v>0.3</v>
      </c>
      <c r="H104" s="11"/>
      <c r="I104" s="12"/>
      <c r="J104" s="11">
        <v>0</v>
      </c>
      <c r="K104" s="11"/>
      <c r="L104" s="11"/>
      <c r="M104" s="11"/>
      <c r="N104" s="11">
        <v>20.100000000000001</v>
      </c>
      <c r="O104" s="11"/>
      <c r="P104" s="11">
        <v>81</v>
      </c>
      <c r="Q104" s="11">
        <v>0.8</v>
      </c>
    </row>
    <row r="105" spans="1:17" ht="10.5" customHeight="1" x14ac:dyDescent="0.15">
      <c r="A105" s="13"/>
      <c r="B105" s="13"/>
      <c r="C105" s="14" t="s">
        <v>8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F104+F102+F100+F98+F96+F94+F92+F90</f>
        <v>720</v>
      </c>
      <c r="G106" s="49">
        <f>G104+G102+G100+G98+G96+G94+G92+G90</f>
        <v>28.900000000000002</v>
      </c>
      <c r="H106" s="48"/>
      <c r="I106" s="49">
        <f>J104+J102+J100+J98+J96+J94+J92+J90</f>
        <v>28.42</v>
      </c>
      <c r="J106" s="59"/>
      <c r="K106" s="59"/>
      <c r="L106" s="48"/>
      <c r="M106" s="3"/>
      <c r="N106" s="49">
        <f>N104+N102+N100+N98+N96+N94+N92+N90</f>
        <v>63.199999999999996</v>
      </c>
      <c r="O106" s="48"/>
      <c r="P106" s="8">
        <f>P104+P102+P100+P98+P96+P94+P92+P90</f>
        <v>627.80000000000007</v>
      </c>
      <c r="Q106" s="8">
        <f>Q104+Q102+Q100+Q98+Q96+Q94+Q92+Q90</f>
        <v>17.11</v>
      </c>
    </row>
    <row r="107" spans="1:17" ht="15" customHeight="1" x14ac:dyDescent="0.15">
      <c r="A107" s="16" t="s">
        <v>7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2" customHeight="1" x14ac:dyDescent="0.15">
      <c r="A108" s="13">
        <v>2013</v>
      </c>
      <c r="B108" s="13" t="s">
        <v>6</v>
      </c>
      <c r="C108" s="15" t="s">
        <v>5</v>
      </c>
      <c r="D108" s="15"/>
      <c r="E108" s="15"/>
      <c r="F108" s="13">
        <v>200</v>
      </c>
      <c r="G108" s="11" t="s">
        <v>63</v>
      </c>
      <c r="H108" s="11"/>
      <c r="I108" s="12"/>
      <c r="J108" s="11"/>
      <c r="K108" s="11"/>
      <c r="L108" s="11"/>
      <c r="M108" s="11"/>
      <c r="N108" s="11" t="s">
        <v>62</v>
      </c>
      <c r="O108" s="11"/>
      <c r="P108" s="11" t="s">
        <v>61</v>
      </c>
      <c r="Q108" s="11" t="s">
        <v>4</v>
      </c>
    </row>
    <row r="109" spans="1:17" ht="10.5" customHeight="1" x14ac:dyDescent="0.15">
      <c r="A109" s="13"/>
      <c r="B109" s="13"/>
      <c r="C109" s="14" t="s">
        <v>3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607</v>
      </c>
      <c r="C110" s="15" t="s">
        <v>2</v>
      </c>
      <c r="D110" s="15"/>
      <c r="E110" s="15"/>
      <c r="F110" s="13">
        <v>25</v>
      </c>
      <c r="G110" s="11">
        <v>0.56999999999999995</v>
      </c>
      <c r="H110" s="11"/>
      <c r="I110" s="12"/>
      <c r="J110" s="11">
        <v>55.3</v>
      </c>
      <c r="K110" s="11"/>
      <c r="L110" s="11"/>
      <c r="M110" s="11"/>
      <c r="N110" s="11">
        <v>22.5</v>
      </c>
      <c r="O110" s="11"/>
      <c r="P110" s="11">
        <v>85.2</v>
      </c>
      <c r="Q110" s="11">
        <v>0</v>
      </c>
    </row>
    <row r="111" spans="1:17" ht="10.5" customHeight="1" x14ac:dyDescent="0.15">
      <c r="A111" s="13"/>
      <c r="B111" s="13"/>
      <c r="C111" s="14"/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</f>
        <v>225</v>
      </c>
      <c r="G112" s="2">
        <f>G110+G108</f>
        <v>0.77</v>
      </c>
      <c r="H112" s="2"/>
      <c r="I112" s="2">
        <f>J110+J108</f>
        <v>55.3</v>
      </c>
      <c r="J112" s="2"/>
      <c r="K112" s="2"/>
      <c r="L112" s="2"/>
      <c r="M112" s="3"/>
      <c r="N112" s="2">
        <f>N110+N108</f>
        <v>32.700000000000003</v>
      </c>
      <c r="O112" s="2"/>
      <c r="P112" s="8">
        <f>P110+P108</f>
        <v>127.2</v>
      </c>
      <c r="Q112" s="8">
        <f>Q110+Q108</f>
        <v>0</v>
      </c>
    </row>
    <row r="113" spans="1:17" ht="13" x14ac:dyDescent="0.15">
      <c r="A113" s="58" t="s">
        <v>60</v>
      </c>
      <c r="B113" s="57"/>
      <c r="C113" s="56"/>
      <c r="D113" s="56"/>
      <c r="E113" s="55"/>
      <c r="F113" s="9">
        <f>F112+F106+F88+F84</f>
        <v>1500</v>
      </c>
      <c r="G113" s="2">
        <f>G112+G106+G88+G84</f>
        <v>41.02</v>
      </c>
      <c r="H113" s="2"/>
      <c r="I113" s="2">
        <f>I112+I106+I88+I84</f>
        <v>97.610000000000014</v>
      </c>
      <c r="J113" s="2"/>
      <c r="K113" s="2"/>
      <c r="L113" s="2"/>
      <c r="M113" s="3"/>
      <c r="N113" s="2">
        <f>N112+N106+N88+N84</f>
        <v>176.94</v>
      </c>
      <c r="O113" s="2"/>
      <c r="P113" s="8">
        <f>P112+P106+P88+P84</f>
        <v>1249.2000000000003</v>
      </c>
      <c r="Q113" s="8">
        <f>Q106+Q88+Q84</f>
        <v>61.75</v>
      </c>
    </row>
    <row r="115" spans="1:17" ht="23" x14ac:dyDescent="0.15">
      <c r="E115" s="54" t="s">
        <v>54</v>
      </c>
      <c r="F115" s="54"/>
      <c r="G115" s="54"/>
    </row>
    <row r="116" spans="1:17" ht="16" x14ac:dyDescent="0.15">
      <c r="D116" s="53">
        <v>45728</v>
      </c>
      <c r="E116" s="53"/>
      <c r="F116" s="53"/>
      <c r="G116" s="53"/>
      <c r="H116" s="53"/>
      <c r="I116" s="53"/>
      <c r="J116" s="53"/>
    </row>
    <row r="118" spans="1:17" ht="18" x14ac:dyDescent="0.15">
      <c r="B118" s="52" t="s">
        <v>59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</row>
    <row r="120" spans="1:17" ht="12" x14ac:dyDescent="0.15">
      <c r="A120" s="51" t="s">
        <v>52</v>
      </c>
      <c r="B120" s="51" t="s">
        <v>51</v>
      </c>
      <c r="C120" s="51" t="s">
        <v>50</v>
      </c>
      <c r="D120" s="51"/>
      <c r="E120" s="51"/>
      <c r="F120" s="51" t="s">
        <v>49</v>
      </c>
      <c r="G120" s="51" t="s">
        <v>48</v>
      </c>
      <c r="H120" s="51"/>
      <c r="I120" s="51"/>
      <c r="J120" s="51"/>
      <c r="K120" s="51"/>
      <c r="L120" s="51"/>
      <c r="M120" s="51"/>
      <c r="N120" s="51"/>
      <c r="O120" s="51" t="s">
        <v>47</v>
      </c>
      <c r="P120" s="51"/>
      <c r="Q120" s="51" t="s">
        <v>46</v>
      </c>
    </row>
    <row r="121" spans="1:17" ht="12" x14ac:dyDescent="0.15">
      <c r="A121" s="51"/>
      <c r="B121" s="51"/>
      <c r="C121" s="51"/>
      <c r="D121" s="51"/>
      <c r="E121" s="51"/>
      <c r="F121" s="51"/>
      <c r="G121" s="51" t="s">
        <v>45</v>
      </c>
      <c r="H121" s="51"/>
      <c r="I121" s="51" t="s">
        <v>44</v>
      </c>
      <c r="J121" s="51"/>
      <c r="K121" s="51"/>
      <c r="L121" s="51"/>
      <c r="M121" s="51" t="s">
        <v>43</v>
      </c>
      <c r="N121" s="51"/>
      <c r="O121" s="51"/>
      <c r="P121" s="51"/>
      <c r="Q121" s="51"/>
    </row>
    <row r="122" spans="1:17" ht="14" x14ac:dyDescent="0.15">
      <c r="A122" s="16" t="s">
        <v>42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ht="12" customHeight="1" x14ac:dyDescent="0.15">
      <c r="A123" s="13" t="s">
        <v>13</v>
      </c>
      <c r="B123" s="13">
        <v>270</v>
      </c>
      <c r="C123" s="15" t="s">
        <v>41</v>
      </c>
      <c r="D123" s="15"/>
      <c r="E123" s="15"/>
      <c r="F123" s="13">
        <v>150</v>
      </c>
      <c r="G123" s="11">
        <v>5.55</v>
      </c>
      <c r="H123" s="11"/>
      <c r="I123" s="12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50" t="s">
        <v>40</v>
      </c>
      <c r="D124" s="50"/>
      <c r="E124" s="50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39</v>
      </c>
      <c r="C125" s="15" t="s">
        <v>38</v>
      </c>
      <c r="D125" s="15"/>
      <c r="E125" s="15"/>
      <c r="F125" s="13">
        <v>25</v>
      </c>
      <c r="G125" s="11">
        <v>1.88</v>
      </c>
      <c r="H125" s="11"/>
      <c r="I125" s="12"/>
      <c r="J125" s="11">
        <v>0.73</v>
      </c>
      <c r="K125" s="11"/>
      <c r="L125" s="11"/>
      <c r="M125" s="11"/>
      <c r="N125" s="11">
        <v>12.85</v>
      </c>
      <c r="O125" s="11"/>
      <c r="P125" s="11">
        <v>65.5</v>
      </c>
      <c r="Q125" s="11" t="s">
        <v>4</v>
      </c>
    </row>
    <row r="126" spans="1:17" x14ac:dyDescent="0.15">
      <c r="A126" s="13"/>
      <c r="B126" s="13"/>
      <c r="C126" s="14" t="s">
        <v>37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36</v>
      </c>
      <c r="C127" s="15" t="s">
        <v>35</v>
      </c>
      <c r="D127" s="15"/>
      <c r="E127" s="15"/>
      <c r="F127" s="13">
        <v>3</v>
      </c>
      <c r="G127" s="11">
        <v>1.7999999999999999E-2</v>
      </c>
      <c r="H127" s="11"/>
      <c r="I127" s="12"/>
      <c r="J127" s="11">
        <v>2.48</v>
      </c>
      <c r="K127" s="11"/>
      <c r="L127" s="11"/>
      <c r="M127" s="11"/>
      <c r="N127" s="11">
        <v>2.4E-2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34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23" t="s">
        <v>33</v>
      </c>
      <c r="D129" s="15"/>
      <c r="E129" s="15"/>
      <c r="F129" s="13">
        <v>200</v>
      </c>
      <c r="G129" s="11">
        <v>1.5</v>
      </c>
      <c r="H129" s="11"/>
      <c r="I129" s="12"/>
      <c r="J129" s="11">
        <v>1.3</v>
      </c>
      <c r="K129" s="11"/>
      <c r="L129" s="11"/>
      <c r="M129" s="11"/>
      <c r="N129" s="11">
        <v>17.399999999999999</v>
      </c>
      <c r="O129" s="11"/>
      <c r="P129" s="11">
        <v>87</v>
      </c>
      <c r="Q129" s="11">
        <v>1.3</v>
      </c>
    </row>
    <row r="130" spans="1:17" ht="10.5" customHeight="1" x14ac:dyDescent="0.15">
      <c r="A130" s="13"/>
      <c r="B130" s="13"/>
      <c r="C130" s="22" t="s">
        <v>32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</f>
        <v>378</v>
      </c>
      <c r="G131" s="2">
        <f>G129+G127+G125+G123</f>
        <v>8.9480000000000004</v>
      </c>
      <c r="H131" s="2"/>
      <c r="I131" s="2">
        <f>J129+J127+J125+J123</f>
        <v>10.120000000000001</v>
      </c>
      <c r="J131" s="2"/>
      <c r="K131" s="2"/>
      <c r="L131" s="2"/>
      <c r="M131" s="3"/>
      <c r="N131" s="49">
        <f>N129+N127+N125+N123</f>
        <v>57.653999999999996</v>
      </c>
      <c r="O131" s="48"/>
      <c r="P131" s="8">
        <f>P129+P127+P125+P123</f>
        <v>357.20000000000005</v>
      </c>
      <c r="Q131" s="8">
        <f>Q129+Q127+Q125+Q123</f>
        <v>2.3200000000000003</v>
      </c>
    </row>
    <row r="132" spans="1:17" ht="14" x14ac:dyDescent="0.15">
      <c r="A132" s="16" t="s">
        <v>31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ht="12" customHeight="1" x14ac:dyDescent="0.15">
      <c r="A133" s="13" t="s">
        <v>13</v>
      </c>
      <c r="B133" s="13">
        <v>538</v>
      </c>
      <c r="C133" s="23" t="s">
        <v>30</v>
      </c>
      <c r="D133" s="15"/>
      <c r="E133" s="15"/>
      <c r="F133" s="13">
        <v>100</v>
      </c>
      <c r="G133" s="11">
        <v>0.35</v>
      </c>
      <c r="H133" s="11"/>
      <c r="I133" s="12"/>
      <c r="J133" s="11">
        <v>0.15</v>
      </c>
      <c r="K133" s="11"/>
      <c r="L133" s="11"/>
      <c r="M133" s="11"/>
      <c r="N133" s="11">
        <v>11.4</v>
      </c>
      <c r="O133" s="11"/>
      <c r="P133" s="47">
        <v>48.3</v>
      </c>
      <c r="Q133" s="47">
        <v>35</v>
      </c>
    </row>
    <row r="134" spans="1:17" ht="10.5" customHeight="1" x14ac:dyDescent="0.15">
      <c r="A134" s="13"/>
      <c r="B134" s="13"/>
      <c r="C134" s="14" t="s">
        <v>29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47"/>
      <c r="Q134" s="47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0.35</v>
      </c>
      <c r="H135" s="2"/>
      <c r="I135" s="2">
        <f>J133</f>
        <v>0.15</v>
      </c>
      <c r="J135" s="2"/>
      <c r="K135" s="2"/>
      <c r="L135" s="2"/>
      <c r="M135" s="3"/>
      <c r="N135" s="2">
        <f>N133</f>
        <v>11.4</v>
      </c>
      <c r="O135" s="2"/>
      <c r="P135" s="1">
        <f>P133</f>
        <v>48.3</v>
      </c>
      <c r="Q135" s="1">
        <f>Q133</f>
        <v>35</v>
      </c>
    </row>
    <row r="136" spans="1:17" ht="14" x14ac:dyDescent="0.15">
      <c r="A136" s="16" t="s">
        <v>28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36">
        <v>2013</v>
      </c>
      <c r="B137" s="36">
        <v>27</v>
      </c>
      <c r="C137" s="46" t="s">
        <v>27</v>
      </c>
      <c r="D137" s="45"/>
      <c r="E137" s="44"/>
      <c r="F137" s="36">
        <v>45</v>
      </c>
      <c r="G137" s="34">
        <v>0.86</v>
      </c>
      <c r="H137" s="33"/>
      <c r="I137" s="43"/>
      <c r="J137" s="34">
        <v>455</v>
      </c>
      <c r="K137" s="35"/>
      <c r="L137" s="35"/>
      <c r="M137" s="33"/>
      <c r="N137" s="34">
        <v>2.66</v>
      </c>
      <c r="O137" s="33"/>
      <c r="P137" s="32">
        <v>54.9</v>
      </c>
      <c r="Q137" s="32">
        <v>2.0699999999999998</v>
      </c>
    </row>
    <row r="138" spans="1:17" ht="10.5" customHeight="1" x14ac:dyDescent="0.15">
      <c r="A138" s="29"/>
      <c r="B138" s="29"/>
      <c r="C138" s="42" t="s">
        <v>26</v>
      </c>
      <c r="D138" s="22"/>
      <c r="E138" s="41"/>
      <c r="F138" s="29"/>
      <c r="G138" s="26"/>
      <c r="H138" s="25"/>
      <c r="I138" s="28"/>
      <c r="J138" s="26"/>
      <c r="K138" s="27"/>
      <c r="L138" s="27"/>
      <c r="M138" s="25"/>
      <c r="N138" s="26"/>
      <c r="O138" s="25"/>
      <c r="P138" s="24"/>
      <c r="Q138" s="24"/>
    </row>
    <row r="139" spans="1:17" ht="12" customHeight="1" x14ac:dyDescent="0.15">
      <c r="A139" s="13" t="s">
        <v>13</v>
      </c>
      <c r="B139" s="13">
        <v>133</v>
      </c>
      <c r="C139" s="23" t="s">
        <v>25</v>
      </c>
      <c r="D139" s="15"/>
      <c r="E139" s="15"/>
      <c r="F139" s="13">
        <v>150</v>
      </c>
      <c r="G139" s="11">
        <v>1.1000000000000001</v>
      </c>
      <c r="H139" s="11"/>
      <c r="I139" s="12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40" t="s">
        <v>24</v>
      </c>
      <c r="D140" s="40"/>
      <c r="E140" s="40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36" t="s">
        <v>13</v>
      </c>
      <c r="B141" s="36" t="s">
        <v>23</v>
      </c>
      <c r="C141" s="39" t="s">
        <v>22</v>
      </c>
      <c r="D141" s="38"/>
      <c r="E141" s="37"/>
      <c r="F141" s="36">
        <v>6</v>
      </c>
      <c r="G141" s="34">
        <v>0.18</v>
      </c>
      <c r="H141" s="33"/>
      <c r="I141" s="28"/>
      <c r="J141" s="34">
        <v>0.1</v>
      </c>
      <c r="K141" s="35"/>
      <c r="L141" s="35"/>
      <c r="M141" s="33"/>
      <c r="N141" s="34">
        <v>0.24</v>
      </c>
      <c r="O141" s="33"/>
      <c r="P141" s="32">
        <v>13.8</v>
      </c>
      <c r="Q141" s="32" t="s">
        <v>4</v>
      </c>
    </row>
    <row r="142" spans="1:17" ht="18" customHeight="1" x14ac:dyDescent="0.15">
      <c r="A142" s="29"/>
      <c r="B142" s="29"/>
      <c r="C142" s="31" t="s">
        <v>21</v>
      </c>
      <c r="D142" s="14"/>
      <c r="E142" s="30"/>
      <c r="F142" s="29"/>
      <c r="G142" s="26"/>
      <c r="H142" s="25"/>
      <c r="I142" s="28"/>
      <c r="J142" s="26"/>
      <c r="K142" s="27"/>
      <c r="L142" s="27"/>
      <c r="M142" s="25"/>
      <c r="N142" s="26"/>
      <c r="O142" s="25"/>
      <c r="P142" s="24"/>
      <c r="Q142" s="24"/>
    </row>
    <row r="143" spans="1:17" ht="18" customHeight="1" x14ac:dyDescent="0.15">
      <c r="A143" s="13">
        <v>2013</v>
      </c>
      <c r="B143" s="13">
        <v>434</v>
      </c>
      <c r="C143" s="23" t="s">
        <v>20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8" customHeight="1" x14ac:dyDescent="0.15">
      <c r="A144" s="13"/>
      <c r="B144" s="13"/>
      <c r="C144" s="22" t="s">
        <v>19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19">
        <v>2013</v>
      </c>
      <c r="B145" s="19">
        <v>341</v>
      </c>
      <c r="C145" s="21" t="s">
        <v>18</v>
      </c>
      <c r="D145" s="21"/>
      <c r="E145" s="21"/>
      <c r="F145" s="19">
        <v>60</v>
      </c>
      <c r="G145" s="17">
        <v>9.6</v>
      </c>
      <c r="H145" s="17"/>
      <c r="I145" s="18"/>
      <c r="J145" s="17">
        <v>2.89</v>
      </c>
      <c r="K145" s="17"/>
      <c r="L145" s="17"/>
      <c r="M145" s="17"/>
      <c r="N145" s="17">
        <v>1.57</v>
      </c>
      <c r="O145" s="17"/>
      <c r="P145" s="17">
        <v>71</v>
      </c>
      <c r="Q145" s="17">
        <v>0.24</v>
      </c>
    </row>
    <row r="146" spans="1:17" ht="10.5" customHeight="1" x14ac:dyDescent="0.15">
      <c r="A146" s="19"/>
      <c r="B146" s="19"/>
      <c r="C146" s="20" t="s">
        <v>17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x14ac:dyDescent="0.15">
      <c r="A147" s="13" t="s">
        <v>13</v>
      </c>
      <c r="B147" s="13" t="s">
        <v>16</v>
      </c>
      <c r="C147" s="15" t="s">
        <v>15</v>
      </c>
      <c r="D147" s="15"/>
      <c r="E147" s="15"/>
      <c r="F147" s="13">
        <v>25</v>
      </c>
      <c r="G147" s="11">
        <v>1.9</v>
      </c>
      <c r="H147" s="11"/>
      <c r="I147" s="12"/>
      <c r="J147" s="11">
        <v>0.2</v>
      </c>
      <c r="K147" s="11"/>
      <c r="L147" s="11"/>
      <c r="M147" s="11"/>
      <c r="N147" s="11">
        <v>12.25</v>
      </c>
      <c r="O147" s="11"/>
      <c r="P147" s="11">
        <v>58</v>
      </c>
      <c r="Q147" s="11" t="s">
        <v>4</v>
      </c>
    </row>
    <row r="148" spans="1:17" x14ac:dyDescent="0.15">
      <c r="A148" s="13"/>
      <c r="B148" s="13"/>
      <c r="C148" s="14" t="s">
        <v>14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13</v>
      </c>
      <c r="B149" s="13" t="s">
        <v>12</v>
      </c>
      <c r="C149" s="15" t="s">
        <v>11</v>
      </c>
      <c r="D149" s="15"/>
      <c r="E149" s="15"/>
      <c r="F149" s="13">
        <v>15</v>
      </c>
      <c r="G149" s="11">
        <v>1</v>
      </c>
      <c r="H149" s="11"/>
      <c r="I149" s="12"/>
      <c r="J149" s="11">
        <v>0.18</v>
      </c>
      <c r="K149" s="11"/>
      <c r="L149" s="11"/>
      <c r="M149" s="11"/>
      <c r="N149" s="11">
        <v>5.01</v>
      </c>
      <c r="O149" s="11"/>
      <c r="P149" s="11">
        <v>26</v>
      </c>
      <c r="Q149" s="11" t="s">
        <v>4</v>
      </c>
    </row>
    <row r="150" spans="1:17" x14ac:dyDescent="0.15">
      <c r="A150" s="13"/>
      <c r="B150" s="13"/>
      <c r="C150" s="14" t="s">
        <v>10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5" t="s">
        <v>9</v>
      </c>
      <c r="D151" s="15"/>
      <c r="E151" s="15"/>
      <c r="F151" s="13">
        <v>150</v>
      </c>
      <c r="G151" s="11">
        <v>0.2</v>
      </c>
      <c r="H151" s="11"/>
      <c r="I151" s="12"/>
      <c r="J151" s="11">
        <v>0</v>
      </c>
      <c r="K151" s="11"/>
      <c r="L151" s="11"/>
      <c r="M151" s="11"/>
      <c r="N151" s="11">
        <v>15</v>
      </c>
      <c r="O151" s="11"/>
      <c r="P151" s="11">
        <v>60.8</v>
      </c>
      <c r="Q151" s="11">
        <v>0.6</v>
      </c>
    </row>
    <row r="152" spans="1:17" ht="10.5" customHeight="1" x14ac:dyDescent="0.15">
      <c r="A152" s="13"/>
      <c r="B152" s="13"/>
      <c r="C152" s="14" t="s">
        <v>8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3" x14ac:dyDescent="0.15">
      <c r="A153" s="10" t="s">
        <v>1</v>
      </c>
      <c r="B153" s="10"/>
      <c r="C153" s="10"/>
      <c r="D153" s="10"/>
      <c r="E153" s="10"/>
      <c r="F153" s="9">
        <f>F151+F149+F147+F145+F143+F141+F139+F137</f>
        <v>551</v>
      </c>
      <c r="G153" s="2">
        <f>G151+G149+G147+G145+G143+G141+G139+G137</f>
        <v>16.93</v>
      </c>
      <c r="H153" s="2"/>
      <c r="I153" s="2">
        <f>J151+J149+J147+J145+J143+J141+J139+J137</f>
        <v>465.75</v>
      </c>
      <c r="J153" s="2"/>
      <c r="K153" s="2"/>
      <c r="L153" s="2"/>
      <c r="M153" s="3"/>
      <c r="N153" s="2">
        <f>N151+N149+N147+N145+N143+N141+N139+N137</f>
        <v>53.980000000000004</v>
      </c>
      <c r="O153" s="2"/>
      <c r="P153" s="8">
        <f>P151+P149+P147+P145+P143+P141+P139+P137</f>
        <v>433.09999999999997</v>
      </c>
      <c r="Q153" s="8">
        <f>Q151+Q149+Q147+Q145+Q143+Q141+Q139+Q137</f>
        <v>12.48</v>
      </c>
    </row>
    <row r="154" spans="1:17" ht="14" x14ac:dyDescent="0.15">
      <c r="A154" s="16" t="s">
        <v>7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2" customHeight="1" x14ac:dyDescent="0.15">
      <c r="A155" s="13">
        <v>2013</v>
      </c>
      <c r="B155" s="13" t="s">
        <v>6</v>
      </c>
      <c r="C155" s="15" t="s">
        <v>5</v>
      </c>
      <c r="D155" s="15"/>
      <c r="E155" s="15"/>
      <c r="F155" s="13">
        <v>150</v>
      </c>
      <c r="G155" s="11">
        <v>0.08</v>
      </c>
      <c r="H155" s="11"/>
      <c r="I155" s="12"/>
      <c r="J155" s="11">
        <v>0</v>
      </c>
      <c r="K155" s="11"/>
      <c r="L155" s="11"/>
      <c r="M155" s="11"/>
      <c r="N155" s="11">
        <v>11.3</v>
      </c>
      <c r="O155" s="11"/>
      <c r="P155" s="11">
        <v>45</v>
      </c>
      <c r="Q155" s="11" t="s">
        <v>4</v>
      </c>
    </row>
    <row r="156" spans="1:17" ht="10.5" customHeight="1" x14ac:dyDescent="0.15">
      <c r="A156" s="13"/>
      <c r="B156" s="13"/>
      <c r="C156" s="14" t="s">
        <v>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607</v>
      </c>
      <c r="C157" s="15" t="s">
        <v>2</v>
      </c>
      <c r="D157" s="15"/>
      <c r="E157" s="15"/>
      <c r="F157" s="13">
        <v>25</v>
      </c>
      <c r="G157" s="11">
        <v>0.56999999999999995</v>
      </c>
      <c r="H157" s="11"/>
      <c r="I157" s="12"/>
      <c r="J157" s="11">
        <v>55.3</v>
      </c>
      <c r="K157" s="11"/>
      <c r="L157" s="11"/>
      <c r="M157" s="11"/>
      <c r="N157" s="11">
        <v>22.5</v>
      </c>
      <c r="O157" s="11"/>
      <c r="P157" s="11">
        <v>85.2</v>
      </c>
      <c r="Q157" s="11">
        <v>0</v>
      </c>
    </row>
    <row r="158" spans="1:17" ht="10.5" customHeight="1" x14ac:dyDescent="0.15">
      <c r="A158" s="13"/>
      <c r="B158" s="13"/>
      <c r="C158" s="14"/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</f>
        <v>175</v>
      </c>
      <c r="G159" s="2">
        <f>G157+G155</f>
        <v>0.64999999999999991</v>
      </c>
      <c r="H159" s="2"/>
      <c r="I159" s="2">
        <f>J157+J155</f>
        <v>55.3</v>
      </c>
      <c r="J159" s="2"/>
      <c r="K159" s="2"/>
      <c r="L159" s="2"/>
      <c r="M159" s="3"/>
      <c r="N159" s="2">
        <f>N157+N155</f>
        <v>33.799999999999997</v>
      </c>
      <c r="O159" s="2"/>
      <c r="P159" s="8">
        <f>P157+P155</f>
        <v>130.19999999999999</v>
      </c>
      <c r="Q159" s="8">
        <f>Q157+Q155</f>
        <v>0</v>
      </c>
    </row>
    <row r="160" spans="1:17" ht="14" x14ac:dyDescent="0.15">
      <c r="A160" s="16" t="s">
        <v>58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36" t="s">
        <v>13</v>
      </c>
      <c r="B161" s="13">
        <v>297</v>
      </c>
      <c r="C161" s="23" t="s">
        <v>57</v>
      </c>
      <c r="D161" s="15"/>
      <c r="E161" s="15"/>
      <c r="F161" s="13">
        <v>100</v>
      </c>
      <c r="G161" s="11">
        <v>7.34</v>
      </c>
      <c r="H161" s="11"/>
      <c r="I161" s="12"/>
      <c r="J161" s="11">
        <v>2.17</v>
      </c>
      <c r="K161" s="11"/>
      <c r="L161" s="11"/>
      <c r="M161" s="11"/>
      <c r="N161" s="11">
        <v>3.73</v>
      </c>
      <c r="O161" s="11"/>
      <c r="P161" s="11">
        <v>63.81</v>
      </c>
      <c r="Q161" s="11">
        <v>0.6</v>
      </c>
    </row>
    <row r="162" spans="1:17" ht="10.5" customHeight="1" x14ac:dyDescent="0.15">
      <c r="A162" s="29"/>
      <c r="B162" s="13"/>
      <c r="C162" s="22" t="s">
        <v>56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>
        <v>121</v>
      </c>
      <c r="C163" s="15" t="s">
        <v>55</v>
      </c>
      <c r="D163" s="15"/>
      <c r="E163" s="15"/>
      <c r="F163" s="13">
        <v>30</v>
      </c>
      <c r="G163" s="11">
        <v>0.56999999999999995</v>
      </c>
      <c r="H163" s="11"/>
      <c r="I163" s="12"/>
      <c r="J163" s="11">
        <v>2</v>
      </c>
      <c r="K163" s="11"/>
      <c r="L163" s="11"/>
      <c r="M163" s="11"/>
      <c r="N163" s="11">
        <v>2.31</v>
      </c>
      <c r="O163" s="11"/>
      <c r="P163" s="11">
        <v>35.700000000000003</v>
      </c>
      <c r="Q163" s="11">
        <v>1.1399999999999999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2" x14ac:dyDescent="0.15">
      <c r="A165" s="13" t="s">
        <v>13</v>
      </c>
      <c r="B165" s="13" t="s">
        <v>39</v>
      </c>
      <c r="C165" s="15" t="s">
        <v>38</v>
      </c>
      <c r="D165" s="15"/>
      <c r="E165" s="15"/>
      <c r="F165" s="13">
        <v>25</v>
      </c>
      <c r="G165" s="11">
        <v>1.88</v>
      </c>
      <c r="H165" s="11"/>
      <c r="I165" s="12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4</v>
      </c>
    </row>
    <row r="166" spans="1:17" x14ac:dyDescent="0.15">
      <c r="A166" s="13"/>
      <c r="B166" s="13"/>
      <c r="C166" s="14" t="s">
        <v>37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/>
    <row r="168" spans="1:17" ht="10.5" customHeight="1" x14ac:dyDescent="0.15"/>
    <row r="169" spans="1:17" ht="13" x14ac:dyDescent="0.15">
      <c r="A169" s="10" t="s">
        <v>1</v>
      </c>
      <c r="B169" s="10"/>
      <c r="C169" s="10"/>
      <c r="D169" s="10"/>
      <c r="E169" s="10"/>
      <c r="F169" s="9">
        <f>F212+F165+F161</f>
        <v>275</v>
      </c>
      <c r="G169" s="2">
        <f>G212+G165+G161</f>
        <v>9.3000000000000007</v>
      </c>
      <c r="H169" s="2"/>
      <c r="I169" s="2">
        <f>J212+J165+J161</f>
        <v>2.9</v>
      </c>
      <c r="J169" s="2"/>
      <c r="K169" s="2"/>
      <c r="L169" s="2"/>
      <c r="M169" s="3"/>
      <c r="N169" s="2">
        <f>N212+N165+N161</f>
        <v>27.88</v>
      </c>
      <c r="O169" s="2"/>
      <c r="P169" s="8">
        <f>P212+P165+P161</f>
        <v>174.31</v>
      </c>
      <c r="Q169" s="8">
        <f>Q212+Q165+Q161</f>
        <v>0.6</v>
      </c>
    </row>
    <row r="170" spans="1:17" ht="13" x14ac:dyDescent="0.15">
      <c r="A170" s="7" t="s">
        <v>0</v>
      </c>
      <c r="B170" s="6"/>
      <c r="C170" s="6"/>
      <c r="D170" s="6"/>
      <c r="E170" s="5"/>
      <c r="F170" s="4">
        <f>F169+F159+F153+F135+F131</f>
        <v>1479</v>
      </c>
      <c r="G170" s="2">
        <f>G169+G159+G153+G135+G131</f>
        <v>36.178000000000004</v>
      </c>
      <c r="H170" s="2"/>
      <c r="I170" s="2">
        <f>I169+I159+I153+I135+I131</f>
        <v>534.22</v>
      </c>
      <c r="J170" s="2"/>
      <c r="K170" s="2"/>
      <c r="L170" s="2"/>
      <c r="M170" s="3"/>
      <c r="N170" s="2">
        <f>N169+N159+N153+N135+N131</f>
        <v>184.714</v>
      </c>
      <c r="O170" s="2"/>
      <c r="P170" s="1">
        <f>P169+P159+P153+P135+P131</f>
        <v>1143.1099999999999</v>
      </c>
      <c r="Q170" s="1">
        <f>Q169+Q159+Q153+Q135+Q131</f>
        <v>50.4</v>
      </c>
    </row>
    <row r="172" spans="1:17" ht="23" x14ac:dyDescent="0.15">
      <c r="E172" s="54" t="s">
        <v>54</v>
      </c>
      <c r="F172" s="54"/>
      <c r="G172" s="54"/>
    </row>
    <row r="173" spans="1:17" ht="16" x14ac:dyDescent="0.15">
      <c r="D173" s="53">
        <v>45728</v>
      </c>
      <c r="E173" s="53"/>
      <c r="F173" s="53"/>
      <c r="G173" s="53"/>
      <c r="H173" s="53"/>
      <c r="I173" s="53"/>
      <c r="J173" s="53"/>
    </row>
    <row r="175" spans="1:17" ht="18" x14ac:dyDescent="0.15">
      <c r="B175" s="52" t="s">
        <v>53</v>
      </c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</row>
    <row r="177" spans="1:17" ht="12" x14ac:dyDescent="0.15">
      <c r="A177" s="51" t="s">
        <v>52</v>
      </c>
      <c r="B177" s="51" t="s">
        <v>51</v>
      </c>
      <c r="C177" s="51" t="s">
        <v>50</v>
      </c>
      <c r="D177" s="51"/>
      <c r="E177" s="51"/>
      <c r="F177" s="51" t="s">
        <v>49</v>
      </c>
      <c r="G177" s="51" t="s">
        <v>48</v>
      </c>
      <c r="H177" s="51"/>
      <c r="I177" s="51"/>
      <c r="J177" s="51"/>
      <c r="K177" s="51"/>
      <c r="L177" s="51"/>
      <c r="M177" s="51"/>
      <c r="N177" s="51"/>
      <c r="O177" s="51" t="s">
        <v>47</v>
      </c>
      <c r="P177" s="51"/>
      <c r="Q177" s="51" t="s">
        <v>46</v>
      </c>
    </row>
    <row r="178" spans="1:17" ht="12" x14ac:dyDescent="0.15">
      <c r="A178" s="51"/>
      <c r="B178" s="51"/>
      <c r="C178" s="51"/>
      <c r="D178" s="51"/>
      <c r="E178" s="51"/>
      <c r="F178" s="51"/>
      <c r="G178" s="51" t="s">
        <v>45</v>
      </c>
      <c r="H178" s="51"/>
      <c r="I178" s="51" t="s">
        <v>44</v>
      </c>
      <c r="J178" s="51"/>
      <c r="K178" s="51"/>
      <c r="L178" s="51"/>
      <c r="M178" s="51" t="s">
        <v>43</v>
      </c>
      <c r="N178" s="51"/>
      <c r="O178" s="51"/>
      <c r="P178" s="51"/>
      <c r="Q178" s="51"/>
    </row>
    <row r="179" spans="1:17" ht="14" x14ac:dyDescent="0.15">
      <c r="A179" s="16" t="s">
        <v>42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3" t="s">
        <v>13</v>
      </c>
      <c r="B180" s="13">
        <v>270</v>
      </c>
      <c r="C180" s="15" t="s">
        <v>41</v>
      </c>
      <c r="D180" s="15"/>
      <c r="E180" s="15"/>
      <c r="F180" s="13">
        <v>150</v>
      </c>
      <c r="G180" s="11">
        <v>5.55</v>
      </c>
      <c r="H180" s="11"/>
      <c r="I180" s="12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50" t="s">
        <v>40</v>
      </c>
      <c r="D181" s="50"/>
      <c r="E181" s="50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13</v>
      </c>
      <c r="B182" s="13" t="s">
        <v>39</v>
      </c>
      <c r="C182" s="15" t="s">
        <v>38</v>
      </c>
      <c r="D182" s="15"/>
      <c r="E182" s="15"/>
      <c r="F182" s="13">
        <v>25</v>
      </c>
      <c r="G182" s="11">
        <v>1.88</v>
      </c>
      <c r="H182" s="11"/>
      <c r="I182" s="12"/>
      <c r="J182" s="11">
        <v>0.73</v>
      </c>
      <c r="K182" s="11"/>
      <c r="L182" s="11"/>
      <c r="M182" s="11"/>
      <c r="N182" s="11">
        <v>12.85</v>
      </c>
      <c r="O182" s="11"/>
      <c r="P182" s="11">
        <v>65.5</v>
      </c>
      <c r="Q182" s="11" t="s">
        <v>4</v>
      </c>
    </row>
    <row r="183" spans="1:17" ht="10.5" customHeight="1" x14ac:dyDescent="0.15">
      <c r="A183" s="13"/>
      <c r="B183" s="13"/>
      <c r="C183" s="14" t="s">
        <v>37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36</v>
      </c>
      <c r="C184" s="15" t="s">
        <v>35</v>
      </c>
      <c r="D184" s="15"/>
      <c r="E184" s="15"/>
      <c r="F184" s="13">
        <v>3</v>
      </c>
      <c r="G184" s="11">
        <v>1.7999999999999999E-2</v>
      </c>
      <c r="H184" s="11"/>
      <c r="I184" s="12"/>
      <c r="J184" s="11">
        <v>2.48</v>
      </c>
      <c r="K184" s="11"/>
      <c r="L184" s="11"/>
      <c r="M184" s="11"/>
      <c r="N184" s="11">
        <v>2.4E-2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34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23" t="s">
        <v>33</v>
      </c>
      <c r="D186" s="15"/>
      <c r="E186" s="15"/>
      <c r="F186" s="13">
        <v>200</v>
      </c>
      <c r="G186" s="11">
        <v>1.5</v>
      </c>
      <c r="H186" s="11"/>
      <c r="I186" s="12"/>
      <c r="J186" s="11">
        <v>1.3</v>
      </c>
      <c r="K186" s="11"/>
      <c r="L186" s="11"/>
      <c r="M186" s="11"/>
      <c r="N186" s="11">
        <v>17.399999999999999</v>
      </c>
      <c r="O186" s="11"/>
      <c r="P186" s="11">
        <v>87</v>
      </c>
      <c r="Q186" s="11">
        <v>1.3</v>
      </c>
    </row>
    <row r="187" spans="1:17" ht="10.5" customHeight="1" x14ac:dyDescent="0.15">
      <c r="A187" s="13"/>
      <c r="B187" s="13"/>
      <c r="C187" s="22" t="s">
        <v>32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</f>
        <v>378</v>
      </c>
      <c r="G188" s="2">
        <f>G186+G184+G182+G180</f>
        <v>8.9480000000000004</v>
      </c>
      <c r="H188" s="2"/>
      <c r="I188" s="2">
        <f>J186+J184+J182+J180</f>
        <v>10.120000000000001</v>
      </c>
      <c r="J188" s="2"/>
      <c r="K188" s="2"/>
      <c r="L188" s="2"/>
      <c r="M188" s="3"/>
      <c r="N188" s="49">
        <f>N186+N184+N182+N180</f>
        <v>57.653999999999996</v>
      </c>
      <c r="O188" s="48"/>
      <c r="P188" s="8">
        <f>P186+P184+P182+P180</f>
        <v>357.20000000000005</v>
      </c>
      <c r="Q188" s="8">
        <f>Q186+Q184+Q182+Q180</f>
        <v>2.3200000000000003</v>
      </c>
    </row>
    <row r="189" spans="1:17" ht="14" x14ac:dyDescent="0.15">
      <c r="A189" s="16" t="s">
        <v>31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538</v>
      </c>
      <c r="C190" s="23" t="s">
        <v>30</v>
      </c>
      <c r="D190" s="15"/>
      <c r="E190" s="15"/>
      <c r="F190" s="13">
        <v>100</v>
      </c>
      <c r="G190" s="11">
        <v>0.35</v>
      </c>
      <c r="H190" s="11"/>
      <c r="I190" s="12"/>
      <c r="J190" s="11">
        <v>0.15</v>
      </c>
      <c r="K190" s="11"/>
      <c r="L190" s="11"/>
      <c r="M190" s="11"/>
      <c r="N190" s="11">
        <v>11.4</v>
      </c>
      <c r="O190" s="11"/>
      <c r="P190" s="47">
        <v>48.3</v>
      </c>
      <c r="Q190" s="47">
        <v>35</v>
      </c>
    </row>
    <row r="191" spans="1:17" ht="10.5" customHeight="1" x14ac:dyDescent="0.15">
      <c r="A191" s="13"/>
      <c r="B191" s="13"/>
      <c r="C191" s="14" t="s">
        <v>29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47"/>
      <c r="Q191" s="47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0.35</v>
      </c>
      <c r="H192" s="2"/>
      <c r="I192" s="2">
        <f>J190</f>
        <v>0.15</v>
      </c>
      <c r="J192" s="2"/>
      <c r="K192" s="2"/>
      <c r="L192" s="2"/>
      <c r="M192" s="3"/>
      <c r="N192" s="2">
        <f>N190</f>
        <v>11.4</v>
      </c>
      <c r="O192" s="2"/>
      <c r="P192" s="1">
        <f>P190</f>
        <v>48.3</v>
      </c>
      <c r="Q192" s="1">
        <f>Q190</f>
        <v>35</v>
      </c>
    </row>
    <row r="193" spans="1:17" ht="14" x14ac:dyDescent="0.15">
      <c r="A193" s="16" t="s">
        <v>28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36">
        <v>2013</v>
      </c>
      <c r="B194" s="36">
        <v>27</v>
      </c>
      <c r="C194" s="46" t="s">
        <v>27</v>
      </c>
      <c r="D194" s="45"/>
      <c r="E194" s="44"/>
      <c r="F194" s="36">
        <v>45</v>
      </c>
      <c r="G194" s="34">
        <v>0.86</v>
      </c>
      <c r="H194" s="33"/>
      <c r="I194" s="43"/>
      <c r="J194" s="34">
        <v>455</v>
      </c>
      <c r="K194" s="35"/>
      <c r="L194" s="35"/>
      <c r="M194" s="33"/>
      <c r="N194" s="34">
        <v>2.66</v>
      </c>
      <c r="O194" s="33"/>
      <c r="P194" s="32">
        <v>54.9</v>
      </c>
      <c r="Q194" s="32">
        <v>2.0699999999999998</v>
      </c>
    </row>
    <row r="195" spans="1:17" ht="10.5" customHeight="1" x14ac:dyDescent="0.15">
      <c r="A195" s="29"/>
      <c r="B195" s="29"/>
      <c r="C195" s="42" t="s">
        <v>26</v>
      </c>
      <c r="D195" s="22"/>
      <c r="E195" s="41"/>
      <c r="F195" s="29"/>
      <c r="G195" s="26"/>
      <c r="H195" s="25"/>
      <c r="I195" s="28"/>
      <c r="J195" s="26"/>
      <c r="K195" s="27"/>
      <c r="L195" s="27"/>
      <c r="M195" s="25"/>
      <c r="N195" s="26"/>
      <c r="O195" s="25"/>
      <c r="P195" s="24"/>
      <c r="Q195" s="24"/>
    </row>
    <row r="196" spans="1:17" ht="12" customHeight="1" x14ac:dyDescent="0.15">
      <c r="A196" s="13" t="s">
        <v>13</v>
      </c>
      <c r="B196" s="13">
        <v>133</v>
      </c>
      <c r="C196" s="23" t="s">
        <v>25</v>
      </c>
      <c r="D196" s="15"/>
      <c r="E196" s="15"/>
      <c r="F196" s="13">
        <v>150</v>
      </c>
      <c r="G196" s="11">
        <v>1.1000000000000001</v>
      </c>
      <c r="H196" s="11"/>
      <c r="I196" s="12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40" t="s">
        <v>24</v>
      </c>
      <c r="D197" s="40"/>
      <c r="E197" s="40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36" t="s">
        <v>13</v>
      </c>
      <c r="B198" s="36" t="s">
        <v>23</v>
      </c>
      <c r="C198" s="39" t="s">
        <v>22</v>
      </c>
      <c r="D198" s="38"/>
      <c r="E198" s="37"/>
      <c r="F198" s="36">
        <v>6</v>
      </c>
      <c r="G198" s="34">
        <v>0.18</v>
      </c>
      <c r="H198" s="33"/>
      <c r="I198" s="28"/>
      <c r="J198" s="34">
        <v>0.1</v>
      </c>
      <c r="K198" s="35"/>
      <c r="L198" s="35"/>
      <c r="M198" s="33"/>
      <c r="N198" s="34">
        <v>0.24</v>
      </c>
      <c r="O198" s="33"/>
      <c r="P198" s="32">
        <v>13.8</v>
      </c>
      <c r="Q198" s="32" t="s">
        <v>4</v>
      </c>
    </row>
    <row r="199" spans="1:17" ht="10.5" customHeight="1" x14ac:dyDescent="0.15">
      <c r="A199" s="29"/>
      <c r="B199" s="29"/>
      <c r="C199" s="31" t="s">
        <v>21</v>
      </c>
      <c r="D199" s="14"/>
      <c r="E199" s="30"/>
      <c r="F199" s="29"/>
      <c r="G199" s="26"/>
      <c r="H199" s="25"/>
      <c r="I199" s="28"/>
      <c r="J199" s="26"/>
      <c r="K199" s="27"/>
      <c r="L199" s="27"/>
      <c r="M199" s="25"/>
      <c r="N199" s="26"/>
      <c r="O199" s="25"/>
      <c r="P199" s="24"/>
      <c r="Q199" s="24"/>
    </row>
    <row r="200" spans="1:17" ht="10.5" customHeight="1" x14ac:dyDescent="0.15">
      <c r="A200" s="13">
        <v>2013</v>
      </c>
      <c r="B200" s="13">
        <v>434</v>
      </c>
      <c r="C200" s="23" t="s">
        <v>20</v>
      </c>
      <c r="D200" s="15"/>
      <c r="E200" s="15"/>
      <c r="F200" s="13">
        <v>100</v>
      </c>
      <c r="G200" s="11">
        <v>2.09</v>
      </c>
      <c r="H200" s="11"/>
      <c r="I200" s="12"/>
      <c r="J200" s="11">
        <v>4.38</v>
      </c>
      <c r="K200" s="11"/>
      <c r="L200" s="11"/>
      <c r="M200" s="11"/>
      <c r="N200" s="11">
        <v>10.86</v>
      </c>
      <c r="O200" s="11"/>
      <c r="P200" s="11">
        <v>91.6</v>
      </c>
      <c r="Q200" s="11">
        <v>3.39</v>
      </c>
    </row>
    <row r="201" spans="1:17" ht="10.5" customHeight="1" x14ac:dyDescent="0.15">
      <c r="A201" s="13"/>
      <c r="B201" s="13"/>
      <c r="C201" s="22" t="s">
        <v>19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9">
        <v>2013</v>
      </c>
      <c r="B202" s="19">
        <v>341</v>
      </c>
      <c r="C202" s="21" t="s">
        <v>18</v>
      </c>
      <c r="D202" s="21"/>
      <c r="E202" s="21"/>
      <c r="F202" s="19">
        <v>60</v>
      </c>
      <c r="G202" s="17">
        <v>9.6</v>
      </c>
      <c r="H202" s="17"/>
      <c r="I202" s="18"/>
      <c r="J202" s="17">
        <v>2.89</v>
      </c>
      <c r="K202" s="17"/>
      <c r="L202" s="17"/>
      <c r="M202" s="17"/>
      <c r="N202" s="17">
        <v>1.57</v>
      </c>
      <c r="O202" s="17"/>
      <c r="P202" s="17">
        <v>71</v>
      </c>
      <c r="Q202" s="17">
        <v>0.24</v>
      </c>
    </row>
    <row r="203" spans="1:17" ht="10.5" customHeight="1" x14ac:dyDescent="0.15">
      <c r="A203" s="19"/>
      <c r="B203" s="19"/>
      <c r="C203" s="20" t="s">
        <v>17</v>
      </c>
      <c r="D203" s="20"/>
      <c r="E203" s="20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3" t="s">
        <v>13</v>
      </c>
      <c r="B204" s="13" t="s">
        <v>16</v>
      </c>
      <c r="C204" s="15" t="s">
        <v>15</v>
      </c>
      <c r="D204" s="15"/>
      <c r="E204" s="15"/>
      <c r="F204" s="13">
        <v>25</v>
      </c>
      <c r="G204" s="11">
        <v>1.9</v>
      </c>
      <c r="H204" s="11"/>
      <c r="I204" s="12"/>
      <c r="J204" s="11">
        <v>0.2</v>
      </c>
      <c r="K204" s="11"/>
      <c r="L204" s="11"/>
      <c r="M204" s="11"/>
      <c r="N204" s="11">
        <v>12.25</v>
      </c>
      <c r="O204" s="11"/>
      <c r="P204" s="11">
        <v>58</v>
      </c>
      <c r="Q204" s="11" t="s">
        <v>4</v>
      </c>
    </row>
    <row r="205" spans="1:17" ht="10.5" customHeight="1" x14ac:dyDescent="0.15">
      <c r="A205" s="13"/>
      <c r="B205" s="13"/>
      <c r="C205" s="14" t="s">
        <v>14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13</v>
      </c>
      <c r="B206" s="13" t="s">
        <v>12</v>
      </c>
      <c r="C206" s="15" t="s">
        <v>11</v>
      </c>
      <c r="D206" s="15"/>
      <c r="E206" s="15"/>
      <c r="F206" s="13">
        <v>15</v>
      </c>
      <c r="G206" s="11">
        <v>1</v>
      </c>
      <c r="H206" s="11"/>
      <c r="I206" s="12"/>
      <c r="J206" s="11">
        <v>0.18</v>
      </c>
      <c r="K206" s="11"/>
      <c r="L206" s="11"/>
      <c r="M206" s="11"/>
      <c r="N206" s="11">
        <v>5.01</v>
      </c>
      <c r="O206" s="11"/>
      <c r="P206" s="11">
        <v>26</v>
      </c>
      <c r="Q206" s="11" t="s">
        <v>4</v>
      </c>
    </row>
    <row r="207" spans="1:17" ht="10.5" customHeight="1" x14ac:dyDescent="0.15">
      <c r="A207" s="13"/>
      <c r="B207" s="13"/>
      <c r="C207" s="14" t="s">
        <v>10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5" t="s">
        <v>9</v>
      </c>
      <c r="D208" s="15"/>
      <c r="E208" s="15"/>
      <c r="F208" s="13">
        <v>150</v>
      </c>
      <c r="G208" s="11">
        <v>0.2</v>
      </c>
      <c r="H208" s="11"/>
      <c r="I208" s="12"/>
      <c r="J208" s="11">
        <v>0</v>
      </c>
      <c r="K208" s="11"/>
      <c r="L208" s="11"/>
      <c r="M208" s="11"/>
      <c r="N208" s="11">
        <v>15</v>
      </c>
      <c r="O208" s="11"/>
      <c r="P208" s="11">
        <v>60.8</v>
      </c>
      <c r="Q208" s="11">
        <v>0.6</v>
      </c>
    </row>
    <row r="209" spans="1:17" ht="10.5" customHeight="1" x14ac:dyDescent="0.15">
      <c r="A209" s="13"/>
      <c r="B209" s="13"/>
      <c r="C209" s="14" t="s">
        <v>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3" x14ac:dyDescent="0.15">
      <c r="A210" s="10" t="s">
        <v>1</v>
      </c>
      <c r="B210" s="10"/>
      <c r="C210" s="10"/>
      <c r="D210" s="10"/>
      <c r="E210" s="10"/>
      <c r="F210" s="9">
        <f>F208+F206+F204+F202+F200+F198+F196+F194</f>
        <v>551</v>
      </c>
      <c r="G210" s="2">
        <f>G208+G206+G204+G202+G200+G198+G196+G194</f>
        <v>16.93</v>
      </c>
      <c r="H210" s="2"/>
      <c r="I210" s="2">
        <f>J208+J206+J204+J202+J200+J198+J196+J194</f>
        <v>465.75</v>
      </c>
      <c r="J210" s="2"/>
      <c r="K210" s="2"/>
      <c r="L210" s="2"/>
      <c r="M210" s="3"/>
      <c r="N210" s="2">
        <f>N208+N206+N204+N202+N200+N198+N196+N194</f>
        <v>53.980000000000004</v>
      </c>
      <c r="O210" s="2"/>
      <c r="P210" s="8">
        <f>P208+P206+P204+P202+P200+P198+P196+P194</f>
        <v>433.09999999999997</v>
      </c>
      <c r="Q210" s="8">
        <f>Q208+Q206+Q204+Q202+Q200+Q198+Q196+Q194</f>
        <v>12.48</v>
      </c>
    </row>
    <row r="211" spans="1:17" ht="14" x14ac:dyDescent="0.15">
      <c r="A211" s="16" t="s">
        <v>7</v>
      </c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2" customHeight="1" x14ac:dyDescent="0.15">
      <c r="A212" s="13">
        <v>2013</v>
      </c>
      <c r="B212" s="13" t="s">
        <v>6</v>
      </c>
      <c r="C212" s="15" t="s">
        <v>5</v>
      </c>
      <c r="D212" s="15"/>
      <c r="E212" s="15"/>
      <c r="F212" s="13">
        <v>150</v>
      </c>
      <c r="G212" s="11">
        <v>0.08</v>
      </c>
      <c r="H212" s="11"/>
      <c r="I212" s="12"/>
      <c r="J212" s="11">
        <v>0</v>
      </c>
      <c r="K212" s="11"/>
      <c r="L212" s="11"/>
      <c r="M212" s="11"/>
      <c r="N212" s="11">
        <v>11.3</v>
      </c>
      <c r="O212" s="11"/>
      <c r="P212" s="11">
        <v>45</v>
      </c>
      <c r="Q212" s="11" t="s">
        <v>4</v>
      </c>
    </row>
    <row r="213" spans="1:17" ht="10.5" customHeight="1" x14ac:dyDescent="0.15">
      <c r="A213" s="13"/>
      <c r="B213" s="13"/>
      <c r="C213" s="14" t="s">
        <v>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>
        <v>2013</v>
      </c>
      <c r="B214" s="13">
        <v>607</v>
      </c>
      <c r="C214" s="15" t="s">
        <v>2</v>
      </c>
      <c r="D214" s="15"/>
      <c r="E214" s="15"/>
      <c r="F214" s="13">
        <v>25</v>
      </c>
      <c r="G214" s="11">
        <v>0.56999999999999995</v>
      </c>
      <c r="H214" s="11"/>
      <c r="I214" s="12"/>
      <c r="J214" s="11">
        <v>55.3</v>
      </c>
      <c r="K214" s="11"/>
      <c r="L214" s="11"/>
      <c r="M214" s="11"/>
      <c r="N214" s="11">
        <v>22.5</v>
      </c>
      <c r="O214" s="11"/>
      <c r="P214" s="11">
        <v>85.2</v>
      </c>
      <c r="Q214" s="11">
        <v>0</v>
      </c>
    </row>
    <row r="215" spans="1:17" ht="10.5" customHeight="1" x14ac:dyDescent="0.15">
      <c r="A215" s="13"/>
      <c r="B215" s="13"/>
      <c r="C215" s="14"/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10" t="s">
        <v>1</v>
      </c>
      <c r="B216" s="10"/>
      <c r="C216" s="10"/>
      <c r="D216" s="10"/>
      <c r="E216" s="10"/>
      <c r="F216" s="9">
        <f>F214+F212</f>
        <v>175</v>
      </c>
      <c r="G216" s="2">
        <f>G214+G212</f>
        <v>0.64999999999999991</v>
      </c>
      <c r="H216" s="2"/>
      <c r="I216" s="2">
        <f>J214+J212</f>
        <v>55.3</v>
      </c>
      <c r="J216" s="2"/>
      <c r="K216" s="2"/>
      <c r="L216" s="2"/>
      <c r="M216" s="3"/>
      <c r="N216" s="2">
        <f>N214+N212</f>
        <v>33.799999999999997</v>
      </c>
      <c r="O216" s="2"/>
      <c r="P216" s="8">
        <f>P214+P212</f>
        <v>130.19999999999999</v>
      </c>
      <c r="Q216" s="8">
        <f>Q214+Q212</f>
        <v>0</v>
      </c>
    </row>
    <row r="217" spans="1:17" ht="13" x14ac:dyDescent="0.15">
      <c r="A217" s="7" t="s">
        <v>0</v>
      </c>
      <c r="B217" s="6"/>
      <c r="C217" s="6"/>
      <c r="D217" s="6"/>
      <c r="E217" s="5"/>
      <c r="F217" s="4">
        <f>F216+F210+F192+F188</f>
        <v>1204</v>
      </c>
      <c r="G217" s="2">
        <f>G216+G210+G192+G188</f>
        <v>26.878</v>
      </c>
      <c r="H217" s="2"/>
      <c r="I217" s="2">
        <f>I210+I192+I188</f>
        <v>476.02</v>
      </c>
      <c r="J217" s="2"/>
      <c r="K217" s="2"/>
      <c r="L217" s="2"/>
      <c r="M217" s="3"/>
      <c r="N217" s="2">
        <f>N210+N192+N188</f>
        <v>123.03400000000001</v>
      </c>
      <c r="O217" s="2"/>
      <c r="P217" s="1">
        <f>P210+P192+P188</f>
        <v>838.6</v>
      </c>
      <c r="Q217" s="1">
        <f>Q216+Q210+Q192+Q188</f>
        <v>49.800000000000004</v>
      </c>
    </row>
  </sheetData>
  <mergeCells count="905">
    <mergeCell ref="P198:P199"/>
    <mergeCell ref="C199:E199"/>
    <mergeCell ref="A58:A59"/>
    <mergeCell ref="B58:B59"/>
    <mergeCell ref="C58:E58"/>
    <mergeCell ref="F58:F59"/>
    <mergeCell ref="G58:H59"/>
    <mergeCell ref="I58:I59"/>
    <mergeCell ref="J58:M59"/>
    <mergeCell ref="N58:O59"/>
    <mergeCell ref="C198:E198"/>
    <mergeCell ref="F198:F199"/>
    <mergeCell ref="G198:H199"/>
    <mergeCell ref="I198:I199"/>
    <mergeCell ref="J198:M199"/>
    <mergeCell ref="N198:O199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P58:P59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N141:O142"/>
    <mergeCell ref="P141:P142"/>
    <mergeCell ref="C142:E142"/>
    <mergeCell ref="I76:I77"/>
    <mergeCell ref="J32:M33"/>
    <mergeCell ref="N32:O33"/>
    <mergeCell ref="P32:P33"/>
    <mergeCell ref="P94:P95"/>
    <mergeCell ref="N34:O35"/>
    <mergeCell ref="C59:E59"/>
    <mergeCell ref="J143:M144"/>
    <mergeCell ref="N143:O144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L67:R67"/>
    <mergeCell ref="E68:G68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L66:R66"/>
    <mergeCell ref="B61:E61"/>
    <mergeCell ref="G61:H61"/>
    <mergeCell ref="I61:L61"/>
    <mergeCell ref="N61:O61"/>
    <mergeCell ref="L63:R63"/>
    <mergeCell ref="L64:R64"/>
    <mergeCell ref="Q54:Q55"/>
    <mergeCell ref="C55:E55"/>
    <mergeCell ref="I56:I57"/>
    <mergeCell ref="J56:M57"/>
    <mergeCell ref="N56:O57"/>
    <mergeCell ref="L65:R65"/>
    <mergeCell ref="Q58:Q5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J30:M31"/>
    <mergeCell ref="N30:O31"/>
    <mergeCell ref="P30:P31"/>
    <mergeCell ref="A32:A33"/>
    <mergeCell ref="B32:B33"/>
    <mergeCell ref="C32:E32"/>
    <mergeCell ref="F32:F33"/>
    <mergeCell ref="G32:H33"/>
    <mergeCell ref="I32:I33"/>
    <mergeCell ref="A30:A31"/>
    <mergeCell ref="B30:B31"/>
    <mergeCell ref="C30:E30"/>
    <mergeCell ref="F30:F31"/>
    <mergeCell ref="G30:H31"/>
    <mergeCell ref="I30:I31"/>
    <mergeCell ref="P36:P37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I38:I39"/>
    <mergeCell ref="J38:M39"/>
    <mergeCell ref="N38:O39"/>
    <mergeCell ref="P38:P39"/>
    <mergeCell ref="Q38:Q39"/>
    <mergeCell ref="C39:E39"/>
    <mergeCell ref="P34:P35"/>
    <mergeCell ref="Q34:Q35"/>
    <mergeCell ref="C35:E35"/>
    <mergeCell ref="J36:M37"/>
    <mergeCell ref="N36:O37"/>
    <mergeCell ref="I40:I41"/>
    <mergeCell ref="J40:M41"/>
    <mergeCell ref="N40:O41"/>
    <mergeCell ref="P40:P41"/>
    <mergeCell ref="Q40:Q41"/>
    <mergeCell ref="C41:E41"/>
    <mergeCell ref="A42:A43"/>
    <mergeCell ref="B42:B43"/>
    <mergeCell ref="C42:E42"/>
    <mergeCell ref="F42:F43"/>
    <mergeCell ref="G42:H43"/>
    <mergeCell ref="I42:I43"/>
    <mergeCell ref="C47:E47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G46:H47"/>
    <mergeCell ref="I46:I47"/>
    <mergeCell ref="J46:M47"/>
    <mergeCell ref="N46:O47"/>
    <mergeCell ref="P46:P47"/>
    <mergeCell ref="Q46:Q47"/>
    <mergeCell ref="J48:M49"/>
    <mergeCell ref="N48:O49"/>
    <mergeCell ref="P48:P49"/>
    <mergeCell ref="J52:M53"/>
    <mergeCell ref="N52:O53"/>
    <mergeCell ref="A45:Q45"/>
    <mergeCell ref="A46:A47"/>
    <mergeCell ref="B46:B47"/>
    <mergeCell ref="C46:E46"/>
    <mergeCell ref="F46:F47"/>
    <mergeCell ref="A48:A49"/>
    <mergeCell ref="B48:B49"/>
    <mergeCell ref="C48:E48"/>
    <mergeCell ref="F48:F49"/>
    <mergeCell ref="G48:H49"/>
    <mergeCell ref="I48:I49"/>
    <mergeCell ref="A51:Q51"/>
    <mergeCell ref="A52:A53"/>
    <mergeCell ref="B52:B53"/>
    <mergeCell ref="C52:E52"/>
    <mergeCell ref="F52:F53"/>
    <mergeCell ref="G52:H53"/>
    <mergeCell ref="I52:I53"/>
    <mergeCell ref="I54:I55"/>
    <mergeCell ref="J54:M55"/>
    <mergeCell ref="N54:O55"/>
    <mergeCell ref="P54:P55"/>
    <mergeCell ref="Q48:Q49"/>
    <mergeCell ref="C49:E49"/>
    <mergeCell ref="A50:E50"/>
    <mergeCell ref="G50:H50"/>
    <mergeCell ref="I50:L50"/>
    <mergeCell ref="N50:O50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P52:P53"/>
    <mergeCell ref="Q52:Q53"/>
    <mergeCell ref="C53:E53"/>
    <mergeCell ref="A60:E60"/>
    <mergeCell ref="G60:H60"/>
    <mergeCell ref="I60:L60"/>
    <mergeCell ref="N60:O60"/>
    <mergeCell ref="P56:P57"/>
    <mergeCell ref="Q56:Q57"/>
    <mergeCell ref="C57:E57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78:H79"/>
    <mergeCell ref="J76:M77"/>
    <mergeCell ref="N76:O77"/>
    <mergeCell ref="P76:P77"/>
    <mergeCell ref="Q76:Q77"/>
    <mergeCell ref="C77:E77"/>
    <mergeCell ref="I78:I79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J80:M81"/>
    <mergeCell ref="N80:O81"/>
    <mergeCell ref="P80:P81"/>
    <mergeCell ref="Q80:Q81"/>
    <mergeCell ref="C81:E81"/>
    <mergeCell ref="J78:M79"/>
    <mergeCell ref="N78:O79"/>
    <mergeCell ref="P78:P79"/>
    <mergeCell ref="Q78:Q79"/>
    <mergeCell ref="C79:E79"/>
    <mergeCell ref="B82:B83"/>
    <mergeCell ref="C82:E82"/>
    <mergeCell ref="F82:F83"/>
    <mergeCell ref="G82:H83"/>
    <mergeCell ref="I82:I83"/>
    <mergeCell ref="I80:I81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P90:P91"/>
    <mergeCell ref="Q90:Q91"/>
    <mergeCell ref="C91:E91"/>
    <mergeCell ref="Q86:Q87"/>
    <mergeCell ref="C87:E87"/>
    <mergeCell ref="A88:E88"/>
    <mergeCell ref="G88:H88"/>
    <mergeCell ref="I88:L88"/>
    <mergeCell ref="N88:O88"/>
    <mergeCell ref="P92:P93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6:P97"/>
    <mergeCell ref="C97:E97"/>
    <mergeCell ref="A92:A93"/>
    <mergeCell ref="B92:B93"/>
    <mergeCell ref="C92:E92"/>
    <mergeCell ref="F92:F93"/>
    <mergeCell ref="G92:H93"/>
    <mergeCell ref="I92:I93"/>
    <mergeCell ref="J92:M93"/>
    <mergeCell ref="N92:O93"/>
    <mergeCell ref="Q98:Q99"/>
    <mergeCell ref="C99:E99"/>
    <mergeCell ref="A96:A97"/>
    <mergeCell ref="B96:B97"/>
    <mergeCell ref="C96:E96"/>
    <mergeCell ref="F96:F97"/>
    <mergeCell ref="G96:H97"/>
    <mergeCell ref="I96:I97"/>
    <mergeCell ref="J96:M97"/>
    <mergeCell ref="N96:O97"/>
    <mergeCell ref="Q92:Q93"/>
    <mergeCell ref="C93:E93"/>
    <mergeCell ref="C98:E98"/>
    <mergeCell ref="F98:F99"/>
    <mergeCell ref="G98:H99"/>
    <mergeCell ref="I98:I99"/>
    <mergeCell ref="J98:M99"/>
    <mergeCell ref="Q96:Q97"/>
    <mergeCell ref="N98:O99"/>
    <mergeCell ref="P98:P99"/>
    <mergeCell ref="P100:P101"/>
    <mergeCell ref="A104:A105"/>
    <mergeCell ref="B104:B105"/>
    <mergeCell ref="C104:E104"/>
    <mergeCell ref="F104:F105"/>
    <mergeCell ref="G104:H105"/>
    <mergeCell ref="I104:I105"/>
    <mergeCell ref="A100:A101"/>
    <mergeCell ref="B100:B101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F100:F101"/>
    <mergeCell ref="G108:H109"/>
    <mergeCell ref="I108:I109"/>
    <mergeCell ref="J102:M103"/>
    <mergeCell ref="J104:M105"/>
    <mergeCell ref="N104:O105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I106:L106"/>
    <mergeCell ref="N106:O106"/>
    <mergeCell ref="P104:P105"/>
    <mergeCell ref="Q104:Q105"/>
    <mergeCell ref="C105:E105"/>
    <mergeCell ref="A106:E106"/>
    <mergeCell ref="G106:H106"/>
    <mergeCell ref="A108:A109"/>
    <mergeCell ref="J108:M109"/>
    <mergeCell ref="N108:O109"/>
    <mergeCell ref="P108:P109"/>
    <mergeCell ref="B108:B109"/>
    <mergeCell ref="C108:E108"/>
    <mergeCell ref="F108:F109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A112:E112"/>
    <mergeCell ref="G112:H112"/>
    <mergeCell ref="I112:L112"/>
    <mergeCell ref="N112:O112"/>
    <mergeCell ref="B113:E113"/>
    <mergeCell ref="G113:H113"/>
    <mergeCell ref="I113:L113"/>
    <mergeCell ref="N113:O113"/>
    <mergeCell ref="E115:G115"/>
    <mergeCell ref="D116:J116"/>
    <mergeCell ref="B118:P118"/>
    <mergeCell ref="A120:A121"/>
    <mergeCell ref="B120:B121"/>
    <mergeCell ref="C120:E121"/>
    <mergeCell ref="F120:F121"/>
    <mergeCell ref="G120:N120"/>
    <mergeCell ref="O120:P121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I123:I124"/>
    <mergeCell ref="J123:M124"/>
    <mergeCell ref="N123:O124"/>
    <mergeCell ref="P123:P124"/>
    <mergeCell ref="Q123:Q124"/>
    <mergeCell ref="C124:E124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9:I130"/>
    <mergeCell ref="P133:P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N135:O135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J137:M138"/>
    <mergeCell ref="N137:O138"/>
    <mergeCell ref="P137:P138"/>
    <mergeCell ref="Q137:Q138"/>
    <mergeCell ref="C138:E138"/>
    <mergeCell ref="Q133:Q134"/>
    <mergeCell ref="C134:E134"/>
    <mergeCell ref="A135:E135"/>
    <mergeCell ref="G135:H135"/>
    <mergeCell ref="I135:L135"/>
    <mergeCell ref="J139:M140"/>
    <mergeCell ref="N139:O140"/>
    <mergeCell ref="P139:P140"/>
    <mergeCell ref="A136:Q136"/>
    <mergeCell ref="A137:A138"/>
    <mergeCell ref="B137:B138"/>
    <mergeCell ref="C137:E137"/>
    <mergeCell ref="F137:F138"/>
    <mergeCell ref="G137:H138"/>
    <mergeCell ref="I137:I138"/>
    <mergeCell ref="C146:E146"/>
    <mergeCell ref="Q141:Q142"/>
    <mergeCell ref="Q143:Q144"/>
    <mergeCell ref="C144:E144"/>
    <mergeCell ref="A139:A140"/>
    <mergeCell ref="B139:B140"/>
    <mergeCell ref="C139:E139"/>
    <mergeCell ref="F139:F140"/>
    <mergeCell ref="G139:H140"/>
    <mergeCell ref="I139:I140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45:P146"/>
    <mergeCell ref="Q145:Q146"/>
    <mergeCell ref="P147:P148"/>
    <mergeCell ref="A151:A152"/>
    <mergeCell ref="B151:B152"/>
    <mergeCell ref="C151:E151"/>
    <mergeCell ref="F151:F152"/>
    <mergeCell ref="G151:H152"/>
    <mergeCell ref="I151:I152"/>
    <mergeCell ref="A147:A148"/>
    <mergeCell ref="B147:B148"/>
    <mergeCell ref="A145:A146"/>
    <mergeCell ref="B145:B146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F147:F148"/>
    <mergeCell ref="G155:H156"/>
    <mergeCell ref="I155:I156"/>
    <mergeCell ref="J149:M150"/>
    <mergeCell ref="J151:M152"/>
    <mergeCell ref="N151:O152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I153:L153"/>
    <mergeCell ref="N153:O153"/>
    <mergeCell ref="P151:P152"/>
    <mergeCell ref="Q151:Q152"/>
    <mergeCell ref="C152:E152"/>
    <mergeCell ref="A153:E153"/>
    <mergeCell ref="G153:H153"/>
    <mergeCell ref="A155:A156"/>
    <mergeCell ref="J155:M156"/>
    <mergeCell ref="N155:O156"/>
    <mergeCell ref="P155:P156"/>
    <mergeCell ref="B155:B156"/>
    <mergeCell ref="C155:E155"/>
    <mergeCell ref="F155:F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Q161:Q162"/>
    <mergeCell ref="C162:E162"/>
    <mergeCell ref="P157:P158"/>
    <mergeCell ref="Q157:Q158"/>
    <mergeCell ref="C158:E158"/>
    <mergeCell ref="A159:E159"/>
    <mergeCell ref="G159:H159"/>
    <mergeCell ref="I159:L159"/>
    <mergeCell ref="N159:O159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N165:O166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J212:M213"/>
    <mergeCell ref="A165:A166"/>
    <mergeCell ref="B165:B166"/>
    <mergeCell ref="C165:E165"/>
    <mergeCell ref="F165:F166"/>
    <mergeCell ref="G165:H166"/>
    <mergeCell ref="I165:I166"/>
    <mergeCell ref="J165:M166"/>
    <mergeCell ref="A198:A199"/>
    <mergeCell ref="B198:B199"/>
    <mergeCell ref="N169:O169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P163:P164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A170:E170"/>
    <mergeCell ref="G170:H170"/>
    <mergeCell ref="I170:L170"/>
    <mergeCell ref="N170:O170"/>
    <mergeCell ref="E172:G172"/>
    <mergeCell ref="D173:J173"/>
    <mergeCell ref="B175:P175"/>
    <mergeCell ref="A177:A178"/>
    <mergeCell ref="B177:B178"/>
    <mergeCell ref="C177:E178"/>
    <mergeCell ref="F177:F178"/>
    <mergeCell ref="G177:N177"/>
    <mergeCell ref="O177:P178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0:Q181"/>
    <mergeCell ref="C181:E181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J182:M183"/>
    <mergeCell ref="N182:O183"/>
    <mergeCell ref="P182:P183"/>
    <mergeCell ref="Q182:Q183"/>
    <mergeCell ref="C183:E183"/>
    <mergeCell ref="I182:I183"/>
    <mergeCell ref="I184:I185"/>
    <mergeCell ref="J184:M185"/>
    <mergeCell ref="N184:O185"/>
    <mergeCell ref="P184:P185"/>
    <mergeCell ref="Q184:Q185"/>
    <mergeCell ref="C185:E185"/>
    <mergeCell ref="A186:A187"/>
    <mergeCell ref="B186:B187"/>
    <mergeCell ref="C186:E186"/>
    <mergeCell ref="F186:F187"/>
    <mergeCell ref="G186:H187"/>
    <mergeCell ref="I186:I187"/>
    <mergeCell ref="P190:P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N192:O192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J194:M195"/>
    <mergeCell ref="N194:O195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J196:M197"/>
    <mergeCell ref="N196:O197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200:M201"/>
    <mergeCell ref="N200:O201"/>
    <mergeCell ref="P200:P201"/>
    <mergeCell ref="C201:E201"/>
    <mergeCell ref="A196:A197"/>
    <mergeCell ref="B196:B197"/>
    <mergeCell ref="C196:E196"/>
    <mergeCell ref="F196:F197"/>
    <mergeCell ref="G196:H197"/>
    <mergeCell ref="I196:I197"/>
    <mergeCell ref="P202:P203"/>
    <mergeCell ref="Q202:Q203"/>
    <mergeCell ref="C203:E203"/>
    <mergeCell ref="Q198:Q199"/>
    <mergeCell ref="A200:A201"/>
    <mergeCell ref="B200:B201"/>
    <mergeCell ref="C200:E200"/>
    <mergeCell ref="F200:F201"/>
    <mergeCell ref="G200:H201"/>
    <mergeCell ref="I200:I201"/>
    <mergeCell ref="P204:P205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A202:A203"/>
    <mergeCell ref="B202:B203"/>
    <mergeCell ref="Q204:Q205"/>
    <mergeCell ref="C205:E205"/>
    <mergeCell ref="N206:O207"/>
    <mergeCell ref="P206:P207"/>
    <mergeCell ref="Q206:Q207"/>
    <mergeCell ref="C207:E207"/>
    <mergeCell ref="J204:M205"/>
    <mergeCell ref="N204:O205"/>
    <mergeCell ref="G208:H209"/>
    <mergeCell ref="I208:I209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0:E210"/>
    <mergeCell ref="G210:H210"/>
    <mergeCell ref="I210:L210"/>
    <mergeCell ref="N210:O210"/>
    <mergeCell ref="A208:A209"/>
    <mergeCell ref="B208:B209"/>
    <mergeCell ref="G206:H207"/>
    <mergeCell ref="I206:I207"/>
    <mergeCell ref="J206:M207"/>
    <mergeCell ref="A217:E217"/>
    <mergeCell ref="G217:H217"/>
    <mergeCell ref="I217:L217"/>
    <mergeCell ref="G214:H215"/>
    <mergeCell ref="I214:I215"/>
    <mergeCell ref="J214:M215"/>
    <mergeCell ref="J208:M209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C208:E208"/>
    <mergeCell ref="F208:F209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N216:O21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2026-06-16T06:58:18Z</dcterms:created>
  <dcterms:modified xsi:type="dcterms:W3CDTF">2026-06-16T06:58:26Z</dcterms:modified>
</cp:coreProperties>
</file>