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B2E96195-EBAF-4947-B659-BFE9654F433C}" xr6:coauthVersionLast="47" xr6:coauthVersionMax="47" xr10:uidLastSave="{00000000-0000-0000-0000-000000000000}"/>
  <bookViews>
    <workbookView xWindow="680" yWindow="1000" windowWidth="27840" windowHeight="16340" xr2:uid="{12F6BA81-FCFB-604C-BE11-A74415B2BCA9}"/>
  </bookViews>
  <sheets>
    <sheet name="12.02" sheetId="1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G61" i="1" s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  <c r="G217" i="1"/>
</calcChain>
</file>

<file path=xl/sharedStrings.xml><?xml version="1.0" encoding="utf-8"?>
<sst xmlns="http://schemas.openxmlformats.org/spreadsheetml/2006/main" count="336" uniqueCount="84">
  <si>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</si>
  <si>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</si>
  <si>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</si>
  <si>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</si>
  <si>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</si>
  <si>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</si>
  <si>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</si>
  <si>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</si>
  <si>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</si>
  <si>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</si>
  <si>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</si>
  <si>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</si>
  <si>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</si>
  <si>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</si>
  <si>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</si>
  <si>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</si>
  <si>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</si>
  <si>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 яйцо, молоко,мука пшеничная,масло сливочное,  соль йодированная)</t>
  </si>
  <si>
    <t>СУФЛЕ ИЗ РЫБЫ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</si>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</sst>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3D98B719-AB0D-9243-81A5-BAACC63AE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14.02.xlsx" TargetMode="External"/><Relationship Id="rId1" Type="http://schemas.openxmlformats.org/officeDocument/2006/relationships/externalLinkPath" Target="14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3.02"/>
      <sheetName val="14.02"/>
    </sheetNames>
    <sheetDataSet>
      <sheetData sheetId="0"/>
      <sheetData sheetId="1">
        <row r="56">
          <cell r="F56">
            <v>200</v>
          </cell>
          <cell r="G56" t="str">
            <v>0,2</v>
          </cell>
          <cell r="N56" t="str">
            <v>10,2</v>
          </cell>
          <cell r="P56" t="str">
            <v>42</v>
          </cell>
          <cell r="Q56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09EC-3F21-B84F-AD89-F023AA8F3EA2}">
  <dimension ref="A1:R217"/>
  <sheetViews>
    <sheetView tabSelected="1" topLeftCell="A13" workbookViewId="0">
      <selection activeCell="A58" sqref="A58:Q5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1" t="s">
        <v>82</v>
      </c>
      <c r="M1" s="71"/>
      <c r="N1" s="71"/>
      <c r="O1" s="71"/>
      <c r="P1" s="71"/>
      <c r="Q1" s="71"/>
      <c r="R1" s="7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54" t="s">
        <v>54</v>
      </c>
      <c r="F6" s="54"/>
      <c r="G6" s="54"/>
    </row>
    <row r="7" spans="1:18" ht="14" customHeight="1" x14ac:dyDescent="0.15">
      <c r="D7" s="53">
        <v>45700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2" t="s">
        <v>83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8" ht="7.25" customHeight="1" x14ac:dyDescent="0.15"/>
    <row r="11" spans="1:18" ht="25.5" customHeight="1" x14ac:dyDescent="0.15">
      <c r="A11" s="51" t="s">
        <v>52</v>
      </c>
      <c r="B11" s="51" t="s">
        <v>51</v>
      </c>
      <c r="C11" s="51" t="s">
        <v>50</v>
      </c>
      <c r="D11" s="51"/>
      <c r="E11" s="51"/>
      <c r="F11" s="51" t="s">
        <v>49</v>
      </c>
      <c r="G11" s="51" t="s">
        <v>48</v>
      </c>
      <c r="H11" s="51"/>
      <c r="I11" s="51"/>
      <c r="J11" s="51"/>
      <c r="K11" s="51"/>
      <c r="L11" s="51"/>
      <c r="M11" s="51"/>
      <c r="N11" s="51"/>
      <c r="O11" s="51" t="s">
        <v>47</v>
      </c>
      <c r="P11" s="51"/>
      <c r="Q11" s="51" t="s">
        <v>46</v>
      </c>
    </row>
    <row r="12" spans="1:18" ht="25.5" customHeight="1" x14ac:dyDescent="0.15">
      <c r="A12" s="51"/>
      <c r="B12" s="51"/>
      <c r="C12" s="51"/>
      <c r="D12" s="51"/>
      <c r="E12" s="51"/>
      <c r="F12" s="51"/>
      <c r="G12" s="51" t="s">
        <v>45</v>
      </c>
      <c r="H12" s="51"/>
      <c r="I12" s="51" t="s">
        <v>44</v>
      </c>
      <c r="J12" s="51"/>
      <c r="K12" s="51"/>
      <c r="L12" s="51"/>
      <c r="M12" s="51" t="s">
        <v>43</v>
      </c>
      <c r="N12" s="51"/>
      <c r="O12" s="51"/>
      <c r="P12" s="51"/>
      <c r="Q12" s="51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6" t="s">
        <v>13</v>
      </c>
      <c r="B14" s="36">
        <v>270</v>
      </c>
      <c r="C14" s="39" t="s">
        <v>41</v>
      </c>
      <c r="D14" s="38"/>
      <c r="E14" s="37"/>
      <c r="F14" s="36">
        <v>200</v>
      </c>
      <c r="G14" s="34">
        <v>7.4</v>
      </c>
      <c r="H14" s="33"/>
      <c r="I14" s="43"/>
      <c r="J14" s="34">
        <v>7.48</v>
      </c>
      <c r="K14" s="35"/>
      <c r="L14" s="35"/>
      <c r="M14" s="33"/>
      <c r="N14" s="34">
        <v>36.5</v>
      </c>
      <c r="O14" s="33"/>
      <c r="P14" s="32">
        <v>243</v>
      </c>
      <c r="Q14" s="32">
        <v>1.34</v>
      </c>
    </row>
    <row r="15" spans="1:18" ht="9.75" customHeight="1" x14ac:dyDescent="0.15">
      <c r="A15" s="29"/>
      <c r="B15" s="29"/>
      <c r="C15" s="70" t="s">
        <v>40</v>
      </c>
      <c r="D15" s="50"/>
      <c r="E15" s="69"/>
      <c r="F15" s="29"/>
      <c r="G15" s="26"/>
      <c r="H15" s="25"/>
      <c r="I15" s="28"/>
      <c r="J15" s="26"/>
      <c r="K15" s="27"/>
      <c r="L15" s="27"/>
      <c r="M15" s="25"/>
      <c r="N15" s="26"/>
      <c r="O15" s="25"/>
      <c r="P15" s="24"/>
      <c r="Q15" s="24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23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22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6" t="s">
        <v>13</v>
      </c>
      <c r="B24" s="36">
        <v>538</v>
      </c>
      <c r="C24" s="46" t="s">
        <v>30</v>
      </c>
      <c r="D24" s="45"/>
      <c r="E24" s="44"/>
      <c r="F24" s="36">
        <v>120</v>
      </c>
      <c r="G24" s="34">
        <v>0.42</v>
      </c>
      <c r="H24" s="33"/>
      <c r="I24" s="43"/>
      <c r="J24" s="34">
        <v>0.18</v>
      </c>
      <c r="K24" s="35"/>
      <c r="L24" s="35"/>
      <c r="M24" s="33"/>
      <c r="N24" s="34">
        <v>13.7</v>
      </c>
      <c r="O24" s="33"/>
      <c r="P24" s="68">
        <v>58.2</v>
      </c>
      <c r="Q24" s="68">
        <v>42</v>
      </c>
    </row>
    <row r="25" spans="1:17" ht="9.75" customHeight="1" x14ac:dyDescent="0.15">
      <c r="A25" s="29"/>
      <c r="B25" s="29"/>
      <c r="C25" s="31" t="s">
        <v>29</v>
      </c>
      <c r="D25" s="14"/>
      <c r="E25" s="30"/>
      <c r="F25" s="29"/>
      <c r="G25" s="26"/>
      <c r="H25" s="25"/>
      <c r="I25" s="67"/>
      <c r="J25" s="26"/>
      <c r="K25" s="27"/>
      <c r="L25" s="27"/>
      <c r="M25" s="25"/>
      <c r="N25" s="26"/>
      <c r="O25" s="25"/>
      <c r="P25" s="66"/>
      <c r="Q25" s="6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23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22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23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40" t="s">
        <v>24</v>
      </c>
      <c r="D31" s="40"/>
      <c r="E31" s="40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9">
        <v>2013</v>
      </c>
      <c r="B34" s="19">
        <v>341</v>
      </c>
      <c r="C34" s="21" t="s">
        <v>18</v>
      </c>
      <c r="D34" s="21"/>
      <c r="E34" s="21"/>
      <c r="F34" s="19">
        <v>70</v>
      </c>
      <c r="G34" s="17">
        <v>11.2</v>
      </c>
      <c r="H34" s="17"/>
      <c r="I34" s="18"/>
      <c r="J34" s="17">
        <v>3.36</v>
      </c>
      <c r="K34" s="17"/>
      <c r="L34" s="17"/>
      <c r="M34" s="17"/>
      <c r="N34" s="17">
        <v>1.82</v>
      </c>
      <c r="O34" s="17"/>
      <c r="P34" s="17">
        <v>82.6</v>
      </c>
      <c r="Q34" s="17">
        <v>0.28000000000000003</v>
      </c>
    </row>
    <row r="35" spans="1:17" ht="18" customHeight="1" x14ac:dyDescent="0.15">
      <c r="A35" s="19"/>
      <c r="B35" s="19"/>
      <c r="C35" s="20" t="s">
        <v>17</v>
      </c>
      <c r="D35" s="20"/>
      <c r="E35" s="20"/>
      <c r="F35" s="19"/>
      <c r="G35" s="17"/>
      <c r="H35" s="17"/>
      <c r="I35" s="18"/>
      <c r="J35" s="17"/>
      <c r="K35" s="17"/>
      <c r="L35" s="17"/>
      <c r="M35" s="17"/>
      <c r="N35" s="17"/>
      <c r="O35" s="17"/>
      <c r="P35" s="17"/>
      <c r="Q35" s="17"/>
    </row>
    <row r="36" spans="1:17" ht="18" customHeight="1" x14ac:dyDescent="0.15">
      <c r="A36" s="13">
        <v>2013</v>
      </c>
      <c r="B36" s="13">
        <v>434</v>
      </c>
      <c r="C36" s="23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22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28.900000000000002</v>
      </c>
      <c r="H44" s="2"/>
      <c r="I44" s="2">
        <f>J42+J40+J38+J36+J34+J32+J30+J28</f>
        <v>28.42</v>
      </c>
      <c r="J44" s="2"/>
      <c r="K44" s="2"/>
      <c r="L44" s="2"/>
      <c r="M44" s="3"/>
      <c r="N44" s="2">
        <f>N42+N40+N38+N36+N34+N32+N30+N28</f>
        <v>63.199999999999996</v>
      </c>
      <c r="O44" s="2"/>
      <c r="P44" s="8">
        <f>P42+P40+P38+P36+P34+P32+P30+P28</f>
        <v>627.80000000000007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9">
        <f>G48+G46</f>
        <v>14.1</v>
      </c>
      <c r="H50" s="48"/>
      <c r="I50" s="49">
        <f>J48+J46</f>
        <v>14.100000000000001</v>
      </c>
      <c r="J50" s="59"/>
      <c r="K50" s="59"/>
      <c r="L50" s="48"/>
      <c r="M50" s="3"/>
      <c r="N50" s="49">
        <f>N48+N46</f>
        <v>50.3</v>
      </c>
      <c r="O50" s="48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23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22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/>
    <row r="59" spans="1:18" ht="9.75" customHeight="1" x14ac:dyDescent="0.15"/>
    <row r="60" spans="1:18" ht="14" customHeight="1" x14ac:dyDescent="0.15">
      <c r="A60" s="10" t="s">
        <v>1</v>
      </c>
      <c r="B60" s="10"/>
      <c r="C60" s="10"/>
      <c r="D60" s="10"/>
      <c r="E60" s="10"/>
      <c r="F60" s="9">
        <f>'[1]14.02'!F56+F56+F54+F52</f>
        <v>400</v>
      </c>
      <c r="G60" s="2">
        <f>'[1]14.02'!G56+G56+G54+G52</f>
        <v>7.86</v>
      </c>
      <c r="H60" s="2"/>
      <c r="I60" s="2">
        <f>'[1]14.02'!J56+J56+J54+J52</f>
        <v>4.96</v>
      </c>
      <c r="J60" s="2"/>
      <c r="K60" s="2"/>
      <c r="L60" s="2"/>
      <c r="M60" s="3"/>
      <c r="N60" s="2">
        <f>'[1]14.02'!N56+N56+N54+N52</f>
        <v>51.879999999999995</v>
      </c>
      <c r="O60" s="2"/>
      <c r="P60" s="8">
        <f>'[1]14.02'!P56+P56+P54+P52</f>
        <v>284.39999999999998</v>
      </c>
      <c r="Q60" s="8">
        <f>'[1]14.02'!Q56+Q56+Q54+Q52</f>
        <v>1.528</v>
      </c>
    </row>
    <row r="61" spans="1:18" ht="14" customHeight="1" x14ac:dyDescent="0.15">
      <c r="A61" s="58" t="s">
        <v>63</v>
      </c>
      <c r="B61" s="57"/>
      <c r="C61" s="56"/>
      <c r="D61" s="56"/>
      <c r="E61" s="55"/>
      <c r="F61" s="9">
        <f>F60+F50+F44+F26+F22</f>
        <v>1935</v>
      </c>
      <c r="G61" s="2">
        <f>G60+G50+G44+G26+G22</f>
        <v>62.21</v>
      </c>
      <c r="H61" s="2"/>
      <c r="I61" s="2">
        <f>I60+I50+I44+I26+I22</f>
        <v>61.370000000000005</v>
      </c>
      <c r="J61" s="2"/>
      <c r="K61" s="2"/>
      <c r="L61" s="2"/>
      <c r="M61" s="3"/>
      <c r="N61" s="2">
        <f>N50+N44+N26+N22</f>
        <v>194.54000000000002</v>
      </c>
      <c r="O61" s="2"/>
      <c r="P61" s="8">
        <f>P60+P50+P44+P26+P22</f>
        <v>1798.4</v>
      </c>
      <c r="Q61" s="8">
        <f>Q60+Q50+Q44+Q26+Q22</f>
        <v>64.477999999999994</v>
      </c>
    </row>
    <row r="63" spans="1:18" ht="12.75" customHeight="1" x14ac:dyDescent="0.15">
      <c r="L63" s="71" t="s">
        <v>82</v>
      </c>
      <c r="M63" s="71"/>
      <c r="N63" s="71"/>
      <c r="O63" s="71"/>
      <c r="P63" s="71"/>
      <c r="Q63" s="71"/>
      <c r="R63" s="71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54" t="s">
        <v>54</v>
      </c>
      <c r="F68" s="54"/>
      <c r="G68" s="54"/>
    </row>
    <row r="69" spans="1:18" ht="16" x14ac:dyDescent="0.15">
      <c r="D69" s="53">
        <v>45700</v>
      </c>
      <c r="E69" s="53"/>
      <c r="F69" s="53"/>
      <c r="G69" s="53"/>
      <c r="H69" s="53"/>
      <c r="I69" s="53"/>
      <c r="J69" s="53"/>
    </row>
    <row r="71" spans="1:18" ht="18" x14ac:dyDescent="0.15">
      <c r="B71" s="52" t="s">
        <v>78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3" spans="1:18" ht="12" x14ac:dyDescent="0.15">
      <c r="A73" s="51" t="s">
        <v>52</v>
      </c>
      <c r="B73" s="51" t="s">
        <v>51</v>
      </c>
      <c r="C73" s="51" t="s">
        <v>50</v>
      </c>
      <c r="D73" s="51"/>
      <c r="E73" s="51"/>
      <c r="F73" s="51" t="s">
        <v>49</v>
      </c>
      <c r="G73" s="51" t="s">
        <v>48</v>
      </c>
      <c r="H73" s="51"/>
      <c r="I73" s="51"/>
      <c r="J73" s="51"/>
      <c r="K73" s="51"/>
      <c r="L73" s="51"/>
      <c r="M73" s="51"/>
      <c r="N73" s="51"/>
      <c r="O73" s="51" t="s">
        <v>47</v>
      </c>
      <c r="P73" s="51"/>
      <c r="Q73" s="51" t="s">
        <v>46</v>
      </c>
    </row>
    <row r="74" spans="1:18" ht="12" x14ac:dyDescent="0.15">
      <c r="A74" s="51"/>
      <c r="B74" s="51"/>
      <c r="C74" s="51"/>
      <c r="D74" s="51"/>
      <c r="E74" s="51"/>
      <c r="F74" s="51"/>
      <c r="G74" s="51" t="s">
        <v>45</v>
      </c>
      <c r="H74" s="51"/>
      <c r="I74" s="51" t="s">
        <v>44</v>
      </c>
      <c r="J74" s="51"/>
      <c r="K74" s="51"/>
      <c r="L74" s="51"/>
      <c r="M74" s="51" t="s">
        <v>43</v>
      </c>
      <c r="N74" s="51"/>
      <c r="O74" s="51"/>
      <c r="P74" s="51"/>
      <c r="Q74" s="51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6" t="s">
        <v>13</v>
      </c>
      <c r="B76" s="36">
        <v>270</v>
      </c>
      <c r="C76" s="39" t="s">
        <v>41</v>
      </c>
      <c r="D76" s="38"/>
      <c r="E76" s="37"/>
      <c r="F76" s="36">
        <v>200</v>
      </c>
      <c r="G76" s="34">
        <v>7.4</v>
      </c>
      <c r="H76" s="33"/>
      <c r="I76" s="43"/>
      <c r="J76" s="34">
        <v>7.48</v>
      </c>
      <c r="K76" s="35"/>
      <c r="L76" s="35"/>
      <c r="M76" s="33"/>
      <c r="N76" s="34">
        <v>36.5</v>
      </c>
      <c r="O76" s="33"/>
      <c r="P76" s="32">
        <v>243</v>
      </c>
      <c r="Q76" s="32">
        <v>1.34</v>
      </c>
    </row>
    <row r="77" spans="1:18" ht="14.25" customHeight="1" x14ac:dyDescent="0.15">
      <c r="A77" s="29"/>
      <c r="B77" s="29"/>
      <c r="C77" s="70" t="s">
        <v>40</v>
      </c>
      <c r="D77" s="50"/>
      <c r="E77" s="69"/>
      <c r="F77" s="29"/>
      <c r="G77" s="26"/>
      <c r="H77" s="25"/>
      <c r="I77" s="28"/>
      <c r="J77" s="26"/>
      <c r="K77" s="27"/>
      <c r="L77" s="27"/>
      <c r="M77" s="25"/>
      <c r="N77" s="26"/>
      <c r="O77" s="25"/>
      <c r="P77" s="24"/>
      <c r="Q77" s="24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23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22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6" t="s">
        <v>13</v>
      </c>
      <c r="B86" s="36">
        <v>538</v>
      </c>
      <c r="C86" s="46" t="s">
        <v>30</v>
      </c>
      <c r="D86" s="45"/>
      <c r="E86" s="44"/>
      <c r="F86" s="36">
        <v>120</v>
      </c>
      <c r="G86" s="34">
        <v>0.42</v>
      </c>
      <c r="H86" s="33"/>
      <c r="I86" s="43"/>
      <c r="J86" s="34">
        <v>0.18</v>
      </c>
      <c r="K86" s="35"/>
      <c r="L86" s="35"/>
      <c r="M86" s="33"/>
      <c r="N86" s="34">
        <v>13.7</v>
      </c>
      <c r="O86" s="33"/>
      <c r="P86" s="68">
        <v>58.2</v>
      </c>
      <c r="Q86" s="68">
        <v>42</v>
      </c>
    </row>
    <row r="87" spans="1:17" ht="10.5" customHeight="1" x14ac:dyDescent="0.15">
      <c r="A87" s="29"/>
      <c r="B87" s="29"/>
      <c r="C87" s="31" t="s">
        <v>29</v>
      </c>
      <c r="D87" s="14"/>
      <c r="E87" s="30"/>
      <c r="F87" s="29"/>
      <c r="G87" s="26"/>
      <c r="H87" s="25"/>
      <c r="I87" s="67"/>
      <c r="J87" s="26"/>
      <c r="K87" s="27"/>
      <c r="L87" s="27"/>
      <c r="M87" s="25"/>
      <c r="N87" s="26"/>
      <c r="O87" s="25"/>
      <c r="P87" s="66"/>
      <c r="Q87" s="66"/>
    </row>
    <row r="88" spans="1:17" ht="12" customHeight="1" x14ac:dyDescent="0.15">
      <c r="A88" s="65" t="s">
        <v>1</v>
      </c>
      <c r="B88" s="64"/>
      <c r="C88" s="64"/>
      <c r="D88" s="64"/>
      <c r="E88" s="63"/>
      <c r="F88" s="9">
        <f>F86</f>
        <v>120</v>
      </c>
      <c r="G88" s="49">
        <f>G86</f>
        <v>0.42</v>
      </c>
      <c r="H88" s="48"/>
      <c r="I88" s="49">
        <f>J86</f>
        <v>0.18</v>
      </c>
      <c r="J88" s="59"/>
      <c r="K88" s="59"/>
      <c r="L88" s="48"/>
      <c r="M88" s="3"/>
      <c r="N88" s="49">
        <f>N86</f>
        <v>13.7</v>
      </c>
      <c r="O88" s="48"/>
      <c r="P88" s="8">
        <f>P86</f>
        <v>58.2</v>
      </c>
      <c r="Q88" s="8">
        <f>Q86</f>
        <v>42</v>
      </c>
    </row>
    <row r="89" spans="1:17" ht="10.5" customHeight="1" x14ac:dyDescent="0.15">
      <c r="A89" s="62" t="s">
        <v>28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0"/>
    </row>
    <row r="90" spans="1:17" ht="12" customHeight="1" x14ac:dyDescent="0.15">
      <c r="A90" s="13">
        <v>2013</v>
      </c>
      <c r="B90" s="13">
        <v>27</v>
      </c>
      <c r="C90" s="23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22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23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40" t="s">
        <v>24</v>
      </c>
      <c r="D93" s="40"/>
      <c r="E93" s="40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9">
        <v>2013</v>
      </c>
      <c r="B96" s="19">
        <v>341</v>
      </c>
      <c r="C96" s="21" t="s">
        <v>18</v>
      </c>
      <c r="D96" s="21"/>
      <c r="E96" s="21"/>
      <c r="F96" s="19">
        <v>70</v>
      </c>
      <c r="G96" s="17">
        <v>11.2</v>
      </c>
      <c r="H96" s="17"/>
      <c r="I96" s="18"/>
      <c r="J96" s="17">
        <v>3.36</v>
      </c>
      <c r="K96" s="17"/>
      <c r="L96" s="17"/>
      <c r="M96" s="17"/>
      <c r="N96" s="17">
        <v>1.82</v>
      </c>
      <c r="O96" s="17"/>
      <c r="P96" s="17">
        <v>82.6</v>
      </c>
      <c r="Q96" s="17">
        <v>0.28000000000000003</v>
      </c>
    </row>
    <row r="97" spans="1:17" ht="10.5" customHeight="1" x14ac:dyDescent="0.15">
      <c r="A97" s="19"/>
      <c r="B97" s="19"/>
      <c r="C97" s="20" t="s">
        <v>17</v>
      </c>
      <c r="D97" s="20"/>
      <c r="E97" s="20"/>
      <c r="F97" s="19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</row>
    <row r="98" spans="1:17" ht="10.5" customHeight="1" x14ac:dyDescent="0.15">
      <c r="A98" s="13">
        <v>2013</v>
      </c>
      <c r="B98" s="13">
        <v>434</v>
      </c>
      <c r="C98" s="23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22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9">
        <f>G104+G102+G100+G98+G96+G94+G92+G90</f>
        <v>28.900000000000002</v>
      </c>
      <c r="H106" s="48"/>
      <c r="I106" s="49">
        <f>J104+J102+J100+J98+J96+J94+J92+J90</f>
        <v>28.42</v>
      </c>
      <c r="J106" s="59"/>
      <c r="K106" s="59"/>
      <c r="L106" s="48"/>
      <c r="M106" s="3"/>
      <c r="N106" s="49">
        <f>N104+N102+N100+N98+N96+N94+N92+N90</f>
        <v>63.199999999999996</v>
      </c>
      <c r="O106" s="48"/>
      <c r="P106" s="8">
        <f>P104+P102+P100+P98+P96+P94+P92+P90</f>
        <v>627.80000000000007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8" t="s">
        <v>63</v>
      </c>
      <c r="B113" s="57"/>
      <c r="C113" s="56"/>
      <c r="D113" s="56"/>
      <c r="E113" s="55"/>
      <c r="F113" s="9">
        <f>F112+F106+F88+F84</f>
        <v>1535</v>
      </c>
      <c r="G113" s="2">
        <f>G112+G106+G88+G84</f>
        <v>54.35</v>
      </c>
      <c r="H113" s="2"/>
      <c r="I113" s="2">
        <f>I112+I106+I88+I84</f>
        <v>56.410000000000004</v>
      </c>
      <c r="J113" s="2"/>
      <c r="K113" s="2"/>
      <c r="L113" s="2"/>
      <c r="M113" s="3"/>
      <c r="N113" s="2">
        <f>N112+N106+N88+N84</f>
        <v>194.54000000000002</v>
      </c>
      <c r="O113" s="2"/>
      <c r="P113" s="8">
        <f>P112+P106+P88+P84</f>
        <v>1514</v>
      </c>
      <c r="Q113" s="8">
        <f>Q106+Q88+Q84</f>
        <v>61.75</v>
      </c>
    </row>
    <row r="115" spans="1:17" ht="23" x14ac:dyDescent="0.15">
      <c r="E115" s="54" t="s">
        <v>54</v>
      </c>
      <c r="F115" s="54"/>
      <c r="G115" s="54"/>
    </row>
    <row r="116" spans="1:17" ht="16" x14ac:dyDescent="0.15">
      <c r="D116" s="53">
        <v>45700</v>
      </c>
      <c r="E116" s="53"/>
      <c r="F116" s="53"/>
      <c r="G116" s="53"/>
      <c r="H116" s="53"/>
      <c r="I116" s="53"/>
      <c r="J116" s="53"/>
    </row>
    <row r="118" spans="1:17" ht="18" x14ac:dyDescent="0.15">
      <c r="B118" s="52" t="s">
        <v>62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20" spans="1:17" ht="12" x14ac:dyDescent="0.15">
      <c r="A120" s="51" t="s">
        <v>52</v>
      </c>
      <c r="B120" s="51" t="s">
        <v>51</v>
      </c>
      <c r="C120" s="51" t="s">
        <v>50</v>
      </c>
      <c r="D120" s="51"/>
      <c r="E120" s="51"/>
      <c r="F120" s="51" t="s">
        <v>49</v>
      </c>
      <c r="G120" s="51" t="s">
        <v>48</v>
      </c>
      <c r="H120" s="51"/>
      <c r="I120" s="51"/>
      <c r="J120" s="51"/>
      <c r="K120" s="51"/>
      <c r="L120" s="51"/>
      <c r="M120" s="51"/>
      <c r="N120" s="51"/>
      <c r="O120" s="51" t="s">
        <v>47</v>
      </c>
      <c r="P120" s="51"/>
      <c r="Q120" s="51" t="s">
        <v>46</v>
      </c>
    </row>
    <row r="121" spans="1:17" ht="12" x14ac:dyDescent="0.15">
      <c r="A121" s="51"/>
      <c r="B121" s="51"/>
      <c r="C121" s="51"/>
      <c r="D121" s="51"/>
      <c r="E121" s="51"/>
      <c r="F121" s="51"/>
      <c r="G121" s="51" t="s">
        <v>45</v>
      </c>
      <c r="H121" s="51"/>
      <c r="I121" s="51" t="s">
        <v>44</v>
      </c>
      <c r="J121" s="51"/>
      <c r="K121" s="51"/>
      <c r="L121" s="51"/>
      <c r="M121" s="51" t="s">
        <v>43</v>
      </c>
      <c r="N121" s="51"/>
      <c r="O121" s="51"/>
      <c r="P121" s="51"/>
      <c r="Q121" s="51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50" t="s">
        <v>40</v>
      </c>
      <c r="D124" s="50"/>
      <c r="E124" s="50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23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22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9">
        <f>N129+N127+N125+N123</f>
        <v>57.653999999999996</v>
      </c>
      <c r="O131" s="48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23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7">
        <v>48.3</v>
      </c>
      <c r="Q133" s="47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7"/>
      <c r="Q134" s="47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6">
        <v>2013</v>
      </c>
      <c r="B137" s="36">
        <v>27</v>
      </c>
      <c r="C137" s="46" t="s">
        <v>27</v>
      </c>
      <c r="D137" s="45"/>
      <c r="E137" s="44"/>
      <c r="F137" s="36">
        <v>45</v>
      </c>
      <c r="G137" s="34">
        <v>0.86</v>
      </c>
      <c r="H137" s="33"/>
      <c r="I137" s="43"/>
      <c r="J137" s="34">
        <v>455</v>
      </c>
      <c r="K137" s="35"/>
      <c r="L137" s="35"/>
      <c r="M137" s="33"/>
      <c r="N137" s="34">
        <v>2.66</v>
      </c>
      <c r="O137" s="33"/>
      <c r="P137" s="32">
        <v>54.9</v>
      </c>
      <c r="Q137" s="32">
        <v>2.0699999999999998</v>
      </c>
    </row>
    <row r="138" spans="1:17" ht="10.5" customHeight="1" x14ac:dyDescent="0.15">
      <c r="A138" s="29"/>
      <c r="B138" s="29"/>
      <c r="C138" s="42" t="s">
        <v>26</v>
      </c>
      <c r="D138" s="22"/>
      <c r="E138" s="41"/>
      <c r="F138" s="29"/>
      <c r="G138" s="26"/>
      <c r="H138" s="25"/>
      <c r="I138" s="28"/>
      <c r="J138" s="26"/>
      <c r="K138" s="27"/>
      <c r="L138" s="27"/>
      <c r="M138" s="25"/>
      <c r="N138" s="26"/>
      <c r="O138" s="25"/>
      <c r="P138" s="24"/>
      <c r="Q138" s="24"/>
    </row>
    <row r="139" spans="1:17" ht="12" customHeight="1" x14ac:dyDescent="0.15">
      <c r="A139" s="13" t="s">
        <v>13</v>
      </c>
      <c r="B139" s="13">
        <v>133</v>
      </c>
      <c r="C139" s="23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40" t="s">
        <v>24</v>
      </c>
      <c r="D140" s="40"/>
      <c r="E140" s="40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6" t="s">
        <v>13</v>
      </c>
      <c r="B141" s="36" t="s">
        <v>23</v>
      </c>
      <c r="C141" s="39" t="s">
        <v>22</v>
      </c>
      <c r="D141" s="38"/>
      <c r="E141" s="37"/>
      <c r="F141" s="36">
        <v>6</v>
      </c>
      <c r="G141" s="34">
        <v>0.18</v>
      </c>
      <c r="H141" s="33"/>
      <c r="I141" s="28"/>
      <c r="J141" s="34">
        <v>0.1</v>
      </c>
      <c r="K141" s="35"/>
      <c r="L141" s="35"/>
      <c r="M141" s="33"/>
      <c r="N141" s="34">
        <v>0.24</v>
      </c>
      <c r="O141" s="33"/>
      <c r="P141" s="32">
        <v>13.8</v>
      </c>
      <c r="Q141" s="32" t="s">
        <v>10</v>
      </c>
    </row>
    <row r="142" spans="1:17" ht="18" customHeight="1" x14ac:dyDescent="0.15">
      <c r="A142" s="29"/>
      <c r="B142" s="29"/>
      <c r="C142" s="31" t="s">
        <v>21</v>
      </c>
      <c r="D142" s="14"/>
      <c r="E142" s="30"/>
      <c r="F142" s="29"/>
      <c r="G142" s="26"/>
      <c r="H142" s="25"/>
      <c r="I142" s="28"/>
      <c r="J142" s="26"/>
      <c r="K142" s="27"/>
      <c r="L142" s="27"/>
      <c r="M142" s="25"/>
      <c r="N142" s="26"/>
      <c r="O142" s="25"/>
      <c r="P142" s="24"/>
      <c r="Q142" s="24"/>
    </row>
    <row r="143" spans="1:17" ht="18" customHeight="1" x14ac:dyDescent="0.15">
      <c r="A143" s="13">
        <v>2013</v>
      </c>
      <c r="B143" s="13">
        <v>434</v>
      </c>
      <c r="C143" s="23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22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9">
        <v>2013</v>
      </c>
      <c r="B145" s="19">
        <v>341</v>
      </c>
      <c r="C145" s="21" t="s">
        <v>18</v>
      </c>
      <c r="D145" s="21"/>
      <c r="E145" s="21"/>
      <c r="F145" s="19">
        <v>60</v>
      </c>
      <c r="G145" s="17">
        <v>9.6</v>
      </c>
      <c r="H145" s="17"/>
      <c r="I145" s="18"/>
      <c r="J145" s="17">
        <v>2.89</v>
      </c>
      <c r="K145" s="17"/>
      <c r="L145" s="17"/>
      <c r="M145" s="17"/>
      <c r="N145" s="17">
        <v>1.57</v>
      </c>
      <c r="O145" s="17"/>
      <c r="P145" s="17">
        <v>71</v>
      </c>
      <c r="Q145" s="17">
        <v>0.24</v>
      </c>
    </row>
    <row r="146" spans="1:17" ht="10.5" customHeight="1" x14ac:dyDescent="0.15">
      <c r="A146" s="19"/>
      <c r="B146" s="19"/>
      <c r="C146" s="20" t="s">
        <v>17</v>
      </c>
      <c r="D146" s="20"/>
      <c r="E146" s="20"/>
      <c r="F146" s="19"/>
      <c r="G146" s="17"/>
      <c r="H146" s="17"/>
      <c r="I146" s="18"/>
      <c r="J146" s="17"/>
      <c r="K146" s="17"/>
      <c r="L146" s="17"/>
      <c r="M146" s="17"/>
      <c r="N146" s="17"/>
      <c r="O146" s="17"/>
      <c r="P146" s="17"/>
      <c r="Q146" s="17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16.93</v>
      </c>
      <c r="H153" s="2"/>
      <c r="I153" s="2">
        <f>J151+J149+J147+J145+J143+J141+J139+J137</f>
        <v>465.75</v>
      </c>
      <c r="J153" s="2"/>
      <c r="K153" s="2"/>
      <c r="L153" s="2"/>
      <c r="M153" s="3"/>
      <c r="N153" s="2">
        <f>N151+N149+N147+N145+N143+N141+N139+N137</f>
        <v>53.980000000000004</v>
      </c>
      <c r="O153" s="2"/>
      <c r="P153" s="8">
        <f>P151+P149+P147+P145+P143+P141+P139+P137</f>
        <v>433.09999999999997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6" t="s">
        <v>13</v>
      </c>
      <c r="B161" s="13">
        <v>297</v>
      </c>
      <c r="C161" s="23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9"/>
      <c r="B162" s="13"/>
      <c r="C162" s="22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46.428000000000004</v>
      </c>
      <c r="H170" s="2"/>
      <c r="I170" s="2">
        <f>I169+I159+I153+I135+I131</f>
        <v>490.12</v>
      </c>
      <c r="J170" s="2"/>
      <c r="K170" s="2"/>
      <c r="L170" s="2"/>
      <c r="M170" s="3"/>
      <c r="N170" s="2">
        <f>N169+N159+N153+N135+N131</f>
        <v>191.31399999999999</v>
      </c>
      <c r="O170" s="2"/>
      <c r="P170" s="1">
        <f>P169+P159+P153+P135+P131</f>
        <v>1324.9099999999999</v>
      </c>
      <c r="Q170" s="1">
        <f>Q169+Q159+Q153+Q135+Q131</f>
        <v>51.300000000000004</v>
      </c>
    </row>
    <row r="172" spans="1:17" ht="23" x14ac:dyDescent="0.15">
      <c r="E172" s="54" t="s">
        <v>54</v>
      </c>
      <c r="F172" s="54"/>
      <c r="G172" s="54"/>
    </row>
    <row r="173" spans="1:17" ht="16" x14ac:dyDescent="0.15">
      <c r="D173" s="53">
        <v>45700</v>
      </c>
      <c r="E173" s="53"/>
      <c r="F173" s="53"/>
      <c r="G173" s="53"/>
      <c r="H173" s="53"/>
      <c r="I173" s="53"/>
      <c r="J173" s="53"/>
    </row>
    <row r="175" spans="1:17" ht="18" x14ac:dyDescent="0.15">
      <c r="B175" s="52" t="s">
        <v>53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</row>
    <row r="177" spans="1:17" ht="12" x14ac:dyDescent="0.15">
      <c r="A177" s="51" t="s">
        <v>52</v>
      </c>
      <c r="B177" s="51" t="s">
        <v>51</v>
      </c>
      <c r="C177" s="51" t="s">
        <v>50</v>
      </c>
      <c r="D177" s="51"/>
      <c r="E177" s="51"/>
      <c r="F177" s="51" t="s">
        <v>49</v>
      </c>
      <c r="G177" s="51" t="s">
        <v>48</v>
      </c>
      <c r="H177" s="51"/>
      <c r="I177" s="51"/>
      <c r="J177" s="51"/>
      <c r="K177" s="51"/>
      <c r="L177" s="51"/>
      <c r="M177" s="51"/>
      <c r="N177" s="51"/>
      <c r="O177" s="51" t="s">
        <v>47</v>
      </c>
      <c r="P177" s="51"/>
      <c r="Q177" s="51" t="s">
        <v>46</v>
      </c>
    </row>
    <row r="178" spans="1:17" ht="12" x14ac:dyDescent="0.15">
      <c r="A178" s="51"/>
      <c r="B178" s="51"/>
      <c r="C178" s="51"/>
      <c r="D178" s="51"/>
      <c r="E178" s="51"/>
      <c r="F178" s="51"/>
      <c r="G178" s="51" t="s">
        <v>45</v>
      </c>
      <c r="H178" s="51"/>
      <c r="I178" s="51" t="s">
        <v>44</v>
      </c>
      <c r="J178" s="51"/>
      <c r="K178" s="51"/>
      <c r="L178" s="51"/>
      <c r="M178" s="51" t="s">
        <v>43</v>
      </c>
      <c r="N178" s="51"/>
      <c r="O178" s="51"/>
      <c r="P178" s="51"/>
      <c r="Q178" s="51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50" t="s">
        <v>40</v>
      </c>
      <c r="D181" s="50"/>
      <c r="E181" s="50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23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22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9">
        <f>N186+N184+N182+N180</f>
        <v>57.653999999999996</v>
      </c>
      <c r="O188" s="48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23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7">
        <v>48.3</v>
      </c>
      <c r="Q190" s="47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7"/>
      <c r="Q191" s="47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6">
        <v>2013</v>
      </c>
      <c r="B194" s="36">
        <v>27</v>
      </c>
      <c r="C194" s="46" t="s">
        <v>27</v>
      </c>
      <c r="D194" s="45"/>
      <c r="E194" s="44"/>
      <c r="F194" s="36">
        <v>45</v>
      </c>
      <c r="G194" s="34">
        <v>0.86</v>
      </c>
      <c r="H194" s="33"/>
      <c r="I194" s="43"/>
      <c r="J194" s="34">
        <v>455</v>
      </c>
      <c r="K194" s="35"/>
      <c r="L194" s="35"/>
      <c r="M194" s="33"/>
      <c r="N194" s="34">
        <v>2.66</v>
      </c>
      <c r="O194" s="33"/>
      <c r="P194" s="32">
        <v>54.9</v>
      </c>
      <c r="Q194" s="32">
        <v>2.0699999999999998</v>
      </c>
    </row>
    <row r="195" spans="1:17" ht="10.5" customHeight="1" x14ac:dyDescent="0.15">
      <c r="A195" s="29"/>
      <c r="B195" s="29"/>
      <c r="C195" s="42" t="s">
        <v>26</v>
      </c>
      <c r="D195" s="22"/>
      <c r="E195" s="41"/>
      <c r="F195" s="29"/>
      <c r="G195" s="26"/>
      <c r="H195" s="25"/>
      <c r="I195" s="28"/>
      <c r="J195" s="26"/>
      <c r="K195" s="27"/>
      <c r="L195" s="27"/>
      <c r="M195" s="25"/>
      <c r="N195" s="26"/>
      <c r="O195" s="25"/>
      <c r="P195" s="24"/>
      <c r="Q195" s="24"/>
    </row>
    <row r="196" spans="1:17" ht="12" customHeight="1" x14ac:dyDescent="0.15">
      <c r="A196" s="13" t="s">
        <v>13</v>
      </c>
      <c r="B196" s="13">
        <v>133</v>
      </c>
      <c r="C196" s="23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40" t="s">
        <v>24</v>
      </c>
      <c r="D197" s="40"/>
      <c r="E197" s="40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6" t="s">
        <v>13</v>
      </c>
      <c r="B198" s="36" t="s">
        <v>23</v>
      </c>
      <c r="C198" s="39" t="s">
        <v>22</v>
      </c>
      <c r="D198" s="38"/>
      <c r="E198" s="37"/>
      <c r="F198" s="36">
        <v>6</v>
      </c>
      <c r="G198" s="34">
        <v>0.18</v>
      </c>
      <c r="H198" s="33"/>
      <c r="I198" s="28"/>
      <c r="J198" s="34">
        <v>0.1</v>
      </c>
      <c r="K198" s="35"/>
      <c r="L198" s="35"/>
      <c r="M198" s="33"/>
      <c r="N198" s="34">
        <v>0.24</v>
      </c>
      <c r="O198" s="33"/>
      <c r="P198" s="32">
        <v>13.8</v>
      </c>
      <c r="Q198" s="32" t="s">
        <v>10</v>
      </c>
    </row>
    <row r="199" spans="1:17" ht="10.5" customHeight="1" x14ac:dyDescent="0.15">
      <c r="A199" s="29"/>
      <c r="B199" s="29"/>
      <c r="C199" s="31" t="s">
        <v>21</v>
      </c>
      <c r="D199" s="14"/>
      <c r="E199" s="30"/>
      <c r="F199" s="29"/>
      <c r="G199" s="26"/>
      <c r="H199" s="25"/>
      <c r="I199" s="28"/>
      <c r="J199" s="26"/>
      <c r="K199" s="27"/>
      <c r="L199" s="27"/>
      <c r="M199" s="25"/>
      <c r="N199" s="26"/>
      <c r="O199" s="25"/>
      <c r="P199" s="24"/>
      <c r="Q199" s="24"/>
    </row>
    <row r="200" spans="1:17" ht="10.5" customHeight="1" x14ac:dyDescent="0.15">
      <c r="A200" s="13">
        <v>2013</v>
      </c>
      <c r="B200" s="13">
        <v>434</v>
      </c>
      <c r="C200" s="23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22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9">
        <v>2013</v>
      </c>
      <c r="B202" s="19">
        <v>341</v>
      </c>
      <c r="C202" s="21" t="s">
        <v>18</v>
      </c>
      <c r="D202" s="21"/>
      <c r="E202" s="21"/>
      <c r="F202" s="19">
        <v>60</v>
      </c>
      <c r="G202" s="17">
        <v>9.6</v>
      </c>
      <c r="H202" s="17"/>
      <c r="I202" s="18"/>
      <c r="J202" s="17">
        <v>2.89</v>
      </c>
      <c r="K202" s="17"/>
      <c r="L202" s="17"/>
      <c r="M202" s="17"/>
      <c r="N202" s="17">
        <v>1.57</v>
      </c>
      <c r="O202" s="17"/>
      <c r="P202" s="17">
        <v>71</v>
      </c>
      <c r="Q202" s="17">
        <v>0.24</v>
      </c>
    </row>
    <row r="203" spans="1:17" ht="10.5" customHeight="1" x14ac:dyDescent="0.15">
      <c r="A203" s="19"/>
      <c r="B203" s="19"/>
      <c r="C203" s="20" t="s">
        <v>17</v>
      </c>
      <c r="D203" s="20"/>
      <c r="E203" s="20"/>
      <c r="F203" s="19"/>
      <c r="G203" s="17"/>
      <c r="H203" s="17"/>
      <c r="I203" s="18"/>
      <c r="J203" s="17"/>
      <c r="K203" s="17"/>
      <c r="L203" s="17"/>
      <c r="M203" s="17"/>
      <c r="N203" s="17"/>
      <c r="O203" s="17"/>
      <c r="P203" s="17"/>
      <c r="Q203" s="17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16.93</v>
      </c>
      <c r="H210" s="2"/>
      <c r="I210" s="2">
        <f>J208+J206+J204+J202+J200+J198+J196+J194</f>
        <v>465.75</v>
      </c>
      <c r="J210" s="2"/>
      <c r="K210" s="2"/>
      <c r="L210" s="2"/>
      <c r="M210" s="3"/>
      <c r="N210" s="2">
        <f>N208+N206+N204+N202+N200+N198+N196+N194</f>
        <v>53.980000000000004</v>
      </c>
      <c r="O210" s="2"/>
      <c r="P210" s="8">
        <f>P208+P206+P204+P202+P200+P198+P196+P194</f>
        <v>433.09999999999997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37.128</v>
      </c>
      <c r="H217" s="2"/>
      <c r="I217" s="2">
        <f>I210+I192+I188</f>
        <v>476.02</v>
      </c>
      <c r="J217" s="2"/>
      <c r="K217" s="2"/>
      <c r="L217" s="2"/>
      <c r="M217" s="3"/>
      <c r="N217" s="2">
        <f>N210+N192+N188</f>
        <v>123.03400000000001</v>
      </c>
      <c r="O217" s="2"/>
      <c r="P217" s="1">
        <f>P210+P192+P188</f>
        <v>838.6</v>
      </c>
      <c r="Q217" s="1">
        <f>Q216+Q210+Q192+Q188</f>
        <v>50.7</v>
      </c>
    </row>
  </sheetData>
  <mergeCells count="905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N153:O153"/>
    <mergeCell ref="P151:P152"/>
    <mergeCell ref="Q151:Q152"/>
    <mergeCell ref="C152:E152"/>
    <mergeCell ref="A153:E153"/>
    <mergeCell ref="G153:H153"/>
    <mergeCell ref="F151:F152"/>
    <mergeCell ref="G151:H152"/>
    <mergeCell ref="I151:I152"/>
    <mergeCell ref="A147:A148"/>
    <mergeCell ref="B147:B148"/>
    <mergeCell ref="I153:L153"/>
    <mergeCell ref="F147:F148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P147:P148"/>
    <mergeCell ref="G155:H156"/>
    <mergeCell ref="I155:I156"/>
    <mergeCell ref="J149:M150"/>
    <mergeCell ref="J151:M152"/>
    <mergeCell ref="N151:O152"/>
    <mergeCell ref="A145:A146"/>
    <mergeCell ref="B145:B146"/>
    <mergeCell ref="A151:A152"/>
    <mergeCell ref="B151:B152"/>
    <mergeCell ref="C151:E151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A100:A101"/>
    <mergeCell ref="B100:B101"/>
    <mergeCell ref="I106:L106"/>
    <mergeCell ref="N106:O106"/>
    <mergeCell ref="P104:P105"/>
    <mergeCell ref="Q104:Q105"/>
    <mergeCell ref="C105:E105"/>
    <mergeCell ref="A106:E106"/>
    <mergeCell ref="G106:H106"/>
    <mergeCell ref="F100:F101"/>
    <mergeCell ref="A104:A105"/>
    <mergeCell ref="B104:B105"/>
    <mergeCell ref="C104:E104"/>
    <mergeCell ref="F104:F105"/>
    <mergeCell ref="G104:H105"/>
    <mergeCell ref="I104:I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G108:H109"/>
    <mergeCell ref="I108:I10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Q80:Q81"/>
    <mergeCell ref="C81:E81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A75:Q75"/>
    <mergeCell ref="A76:A77"/>
    <mergeCell ref="B76:B77"/>
    <mergeCell ref="C76:E76"/>
    <mergeCell ref="F76:F77"/>
    <mergeCell ref="G76:H77"/>
    <mergeCell ref="J54:M55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54:A55"/>
    <mergeCell ref="B54:B55"/>
    <mergeCell ref="C54:E54"/>
    <mergeCell ref="F54:F55"/>
    <mergeCell ref="G54:H55"/>
    <mergeCell ref="I54:I55"/>
    <mergeCell ref="Q56:Q57"/>
    <mergeCell ref="C57:E57"/>
    <mergeCell ref="A56:A57"/>
    <mergeCell ref="B56:B57"/>
    <mergeCell ref="C56:E56"/>
    <mergeCell ref="F56:F57"/>
    <mergeCell ref="G56:H57"/>
    <mergeCell ref="J52:M53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I52:I53"/>
    <mergeCell ref="A48:A49"/>
    <mergeCell ref="B48:B49"/>
    <mergeCell ref="C48:E48"/>
    <mergeCell ref="F48:F49"/>
    <mergeCell ref="G48:H49"/>
    <mergeCell ref="I48:I49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J46:M47"/>
    <mergeCell ref="N46:O47"/>
    <mergeCell ref="P46:P47"/>
    <mergeCell ref="Q46:Q47"/>
    <mergeCell ref="C47:E47"/>
    <mergeCell ref="Q48:Q49"/>
    <mergeCell ref="C49:E49"/>
    <mergeCell ref="J48:M49"/>
    <mergeCell ref="N48:O49"/>
    <mergeCell ref="P48:P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L66:R66"/>
    <mergeCell ref="B61:E61"/>
    <mergeCell ref="G61:H61"/>
    <mergeCell ref="I61:L61"/>
    <mergeCell ref="N61:O61"/>
    <mergeCell ref="L63:R63"/>
    <mergeCell ref="L64:R64"/>
    <mergeCell ref="C142:E142"/>
    <mergeCell ref="I76:I77"/>
    <mergeCell ref="N54:O55"/>
    <mergeCell ref="P54:P55"/>
    <mergeCell ref="Q54:Q55"/>
    <mergeCell ref="C55:E55"/>
    <mergeCell ref="I56:I57"/>
    <mergeCell ref="J56:M57"/>
    <mergeCell ref="N56:O57"/>
    <mergeCell ref="L65:R65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2025-06-10T18:52:20Z</dcterms:created>
  <dcterms:modified xsi:type="dcterms:W3CDTF">2025-06-10T18:52:28Z</dcterms:modified>
</cp:coreProperties>
</file>