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689DF18-F97E-C046-BCEE-8260D482A1AA}" xr6:coauthVersionLast="47" xr6:coauthVersionMax="47" xr10:uidLastSave="{00000000-0000-0000-0000-000000000000}"/>
  <bookViews>
    <workbookView xWindow="680" yWindow="1000" windowWidth="27840" windowHeight="16340" xr2:uid="{A83FB9F9-8419-4243-AFA7-89D44860DBC4}"/>
  </bookViews>
  <sheets>
    <sheet name="05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5" i="1" s="1"/>
  <c r="P46" i="1"/>
  <c r="Q46" i="1"/>
  <c r="F64" i="1"/>
  <c r="F65" i="1" s="1"/>
  <c r="G64" i="1"/>
  <c r="G65" i="1" s="1"/>
  <c r="I64" i="1"/>
  <c r="I65" i="1" s="1"/>
  <c r="N64" i="1"/>
  <c r="P64" i="1"/>
  <c r="P65" i="1" s="1"/>
  <c r="Q64" i="1"/>
  <c r="Q65" i="1" s="1"/>
  <c r="F88" i="1"/>
  <c r="F121" i="1" s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I121" i="1" s="1"/>
  <c r="N112" i="1"/>
  <c r="N121" i="1" s="1"/>
  <c r="P112" i="1"/>
  <c r="P121" i="1" s="1"/>
  <c r="Q112" i="1"/>
  <c r="Q121" i="1" s="1"/>
  <c r="F120" i="1"/>
  <c r="G120" i="1"/>
  <c r="I120" i="1"/>
  <c r="N120" i="1"/>
  <c r="P120" i="1"/>
  <c r="Q120" i="1"/>
  <c r="G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80" i="1"/>
  <c r="F181" i="1" s="1"/>
  <c r="G180" i="1"/>
  <c r="G181" i="1" s="1"/>
  <c r="I180" i="1"/>
  <c r="N180" i="1"/>
  <c r="P180" i="1"/>
  <c r="P181" i="1" s="1"/>
  <c r="Q180" i="1"/>
  <c r="Q181" i="1" s="1"/>
  <c r="I181" i="1"/>
  <c r="N181" i="1"/>
  <c r="F199" i="1"/>
  <c r="G199" i="1"/>
  <c r="I199" i="1"/>
  <c r="N199" i="1"/>
  <c r="P199" i="1"/>
  <c r="Q199" i="1"/>
  <c r="Q232" i="1" s="1"/>
  <c r="F203" i="1"/>
  <c r="G203" i="1"/>
  <c r="I203" i="1"/>
  <c r="N203" i="1"/>
  <c r="P203" i="1"/>
  <c r="Q203" i="1"/>
  <c r="F223" i="1"/>
  <c r="F232" i="1" s="1"/>
  <c r="G223" i="1"/>
  <c r="G232" i="1" s="1"/>
  <c r="I223" i="1"/>
  <c r="N223" i="1"/>
  <c r="P223" i="1"/>
  <c r="Q223" i="1"/>
  <c r="F231" i="1"/>
  <c r="G231" i="1"/>
  <c r="I231" i="1"/>
  <c r="N231" i="1"/>
  <c r="P231" i="1"/>
  <c r="Q231" i="1"/>
  <c r="I232" i="1"/>
  <c r="N232" i="1"/>
  <c r="P232" i="1"/>
</calcChain>
</file>

<file path=xl/sharedStrings.xml><?xml version="1.0" encoding="utf-8"?>
<sst xmlns="http://schemas.openxmlformats.org/spreadsheetml/2006/main" count="358" uniqueCount="89">
  <si>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</si>
  <si>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</si>
  <si>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</si>
  <si>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</si>
  <si>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</si>
  <si>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</si>
  <si>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</si>
  <si>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</si>
  <si>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</si>
  <si>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</si>
  <si>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</si>
  <si>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</si>
  <si>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</si>
  <si>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</si>
  <si>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</si>
  <si>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</si>
  <si>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</si>
  <si>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</si>
  <si>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</si>
  <si>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</si>
  <si>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</si>
  <si>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</si>
  <si>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(минтай,хлеб пшеничный,молоко или вода, соль йодированная, масло сливочное)</t>
  </si>
  <si>
    <t>КОТЛЕТА РЫБНАЯ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</si>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</sst>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B692A4A-4635-5E4E-9087-A57924569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3EFC-13D8-5E41-96EF-69D2FE2CC00E}">
  <dimension ref="A1:R232"/>
  <sheetViews>
    <sheetView tabSelected="1" topLeftCell="A112" workbookViewId="0">
      <selection activeCell="C206" sqref="C206:E206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85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84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83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82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45693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9" t="s">
        <v>45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44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39</v>
      </c>
      <c r="C18" s="16" t="s">
        <v>38</v>
      </c>
      <c r="D18" s="16"/>
      <c r="E18" s="16"/>
      <c r="F18" s="14" t="s">
        <v>80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36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35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33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32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30</v>
      </c>
      <c r="D28" s="16"/>
      <c r="E28" s="16"/>
      <c r="F28" s="14" t="s">
        <v>79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29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28</v>
      </c>
      <c r="D30" s="16"/>
      <c r="E30" s="16"/>
      <c r="F30" s="14" t="s">
        <v>78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27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26</v>
      </c>
      <c r="C32" s="16" t="s">
        <v>25</v>
      </c>
      <c r="D32" s="16"/>
      <c r="E32" s="16"/>
      <c r="F32" s="14" t="s">
        <v>77</v>
      </c>
      <c r="G32" s="12" t="s">
        <v>76</v>
      </c>
      <c r="H32" s="12"/>
      <c r="I32" s="13"/>
      <c r="J32" s="12" t="s">
        <v>75</v>
      </c>
      <c r="K32" s="12"/>
      <c r="L32" s="12"/>
      <c r="M32" s="12"/>
      <c r="N32" s="12" t="s">
        <v>74</v>
      </c>
      <c r="O32" s="12"/>
      <c r="P32" s="12" t="s">
        <v>73</v>
      </c>
      <c r="Q32" s="12" t="s">
        <v>11</v>
      </c>
    </row>
    <row r="33" spans="1:17" ht="7.5" customHeight="1" x14ac:dyDescent="0.15">
      <c r="A33" s="14"/>
      <c r="B33" s="14"/>
      <c r="C33" s="1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21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20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351</v>
      </c>
      <c r="C36" s="16" t="s">
        <v>23</v>
      </c>
      <c r="D36" s="16"/>
      <c r="E36" s="16"/>
      <c r="F36" s="14">
        <v>70</v>
      </c>
      <c r="G36" s="12">
        <v>9.73</v>
      </c>
      <c r="H36" s="12"/>
      <c r="I36" s="13"/>
      <c r="J36" s="12">
        <v>1.47</v>
      </c>
      <c r="K36" s="12"/>
      <c r="L36" s="12"/>
      <c r="M36" s="12"/>
      <c r="N36" s="12">
        <v>6.72</v>
      </c>
      <c r="O36" s="12"/>
      <c r="P36" s="12">
        <v>79.099999999999994</v>
      </c>
      <c r="Q36" s="12">
        <v>0.28000000000000003</v>
      </c>
    </row>
    <row r="37" spans="1:17" ht="18" customHeight="1" x14ac:dyDescent="0.15">
      <c r="A37" s="14"/>
      <c r="B37" s="14"/>
      <c r="C37" s="15" t="s">
        <v>22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14</v>
      </c>
      <c r="B38" s="14">
        <v>444</v>
      </c>
      <c r="C38" s="16" t="s">
        <v>19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18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17</v>
      </c>
      <c r="C40" s="16" t="s">
        <v>16</v>
      </c>
      <c r="D40" s="16"/>
      <c r="E40" s="16"/>
      <c r="F40" s="14" t="s">
        <v>72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14</v>
      </c>
      <c r="B42" s="14" t="s">
        <v>13</v>
      </c>
      <c r="C42" s="16" t="s">
        <v>12</v>
      </c>
      <c r="D42" s="16"/>
      <c r="E42" s="16"/>
      <c r="F42" s="14" t="s">
        <v>71</v>
      </c>
      <c r="G42" s="12" t="s">
        <v>70</v>
      </c>
      <c r="H42" s="12"/>
      <c r="I42" s="13"/>
      <c r="J42" s="12" t="s">
        <v>69</v>
      </c>
      <c r="K42" s="12"/>
      <c r="L42" s="12"/>
      <c r="M42" s="12"/>
      <c r="N42" s="12" t="s">
        <v>68</v>
      </c>
      <c r="O42" s="12"/>
      <c r="P42" s="12" t="s">
        <v>67</v>
      </c>
      <c r="Q42" s="12" t="s">
        <v>11</v>
      </c>
    </row>
    <row r="43" spans="1:17" ht="9.75" customHeight="1" x14ac:dyDescent="0.15">
      <c r="A43" s="14"/>
      <c r="B43" s="14"/>
      <c r="C43" s="15" t="s">
        <v>10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9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40" t="s">
        <v>1</v>
      </c>
      <c r="B46" s="39"/>
      <c r="C46" s="39"/>
      <c r="D46" s="39"/>
      <c r="E46" s="38"/>
      <c r="F46" s="10">
        <f>F44+F42+F40+F38+F36+F34+F32+F30+F28</f>
        <v>770</v>
      </c>
      <c r="G46" s="23">
        <f>G44+G42+G40+G38+G36+G34+G32+G30+G28</f>
        <v>28.71</v>
      </c>
      <c r="H46" s="22"/>
      <c r="I46" s="23">
        <f>J44+J42+J40+J38+J36+J34+J32+J30+J28</f>
        <v>30.430000000000003</v>
      </c>
      <c r="J46" s="37"/>
      <c r="K46" s="37"/>
      <c r="L46" s="22"/>
      <c r="M46" s="4"/>
      <c r="N46" s="23">
        <f>N44+N42+N40+N38+N36+N34+N32+N30+N28</f>
        <v>70.739999999999995</v>
      </c>
      <c r="O46" s="22"/>
      <c r="P46" s="9">
        <f>P44+P42+P40+P38+P36+P34+P32+P30+P28</f>
        <v>675.4</v>
      </c>
      <c r="Q46" s="9">
        <f>Q44+Q42+Q40+Q38+Q36+Q34+Q32+Q30+Q28</f>
        <v>26.2</v>
      </c>
    </row>
    <row r="47" spans="1:17" ht="14" customHeight="1" x14ac:dyDescent="0.15">
      <c r="A47" s="19" t="s">
        <v>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6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5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>
        <v>2013</v>
      </c>
      <c r="B50" s="14">
        <v>327</v>
      </c>
      <c r="C50" s="16" t="s">
        <v>4</v>
      </c>
      <c r="D50" s="16"/>
      <c r="E50" s="16"/>
      <c r="F50" s="14">
        <v>60</v>
      </c>
      <c r="G50" s="12">
        <v>9.6</v>
      </c>
      <c r="H50" s="12"/>
      <c r="I50" s="13"/>
      <c r="J50" s="12">
        <v>7.4</v>
      </c>
      <c r="K50" s="12"/>
      <c r="L50" s="12"/>
      <c r="M50" s="12"/>
      <c r="N50" s="12">
        <v>12.1</v>
      </c>
      <c r="O50" s="12"/>
      <c r="P50" s="12">
        <v>154.4</v>
      </c>
      <c r="Q50" s="12">
        <v>0.16</v>
      </c>
    </row>
    <row r="51" spans="1:17" ht="15.75" customHeight="1" x14ac:dyDescent="0.15">
      <c r="A51" s="14"/>
      <c r="B51" s="14"/>
      <c r="C51" s="15" t="s">
        <v>3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25" customHeight="1" x14ac:dyDescent="0.15">
      <c r="A52" s="14">
        <v>2013</v>
      </c>
      <c r="B52" s="14">
        <v>490</v>
      </c>
      <c r="C52" s="16" t="s">
        <v>2</v>
      </c>
      <c r="D52" s="16"/>
      <c r="E52" s="16"/>
      <c r="F52" s="14">
        <v>30</v>
      </c>
      <c r="G52" s="12">
        <v>2.16</v>
      </c>
      <c r="H52" s="12"/>
      <c r="I52" s="13"/>
      <c r="J52" s="12">
        <v>2.5499999999999998</v>
      </c>
      <c r="K52" s="12"/>
      <c r="L52" s="12"/>
      <c r="M52" s="12"/>
      <c r="N52" s="12">
        <v>16.649999999999999</v>
      </c>
      <c r="O52" s="12"/>
      <c r="P52" s="12">
        <v>98.4</v>
      </c>
      <c r="Q52" s="12">
        <v>0.3</v>
      </c>
    </row>
    <row r="53" spans="1:17" ht="14" customHeight="1" x14ac:dyDescent="0.15">
      <c r="A53" s="14"/>
      <c r="B53" s="14"/>
      <c r="C53" s="15"/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7" ht="14" customHeight="1" x14ac:dyDescent="0.15">
      <c r="A54" s="58"/>
      <c r="B54" s="58"/>
      <c r="C54" s="59"/>
      <c r="D54" s="59"/>
      <c r="E54" s="59"/>
      <c r="F54" s="58"/>
      <c r="G54" s="57"/>
      <c r="H54" s="57"/>
      <c r="I54" s="4"/>
      <c r="J54" s="57"/>
      <c r="K54" s="57"/>
      <c r="L54" s="57"/>
      <c r="M54" s="57"/>
      <c r="N54" s="57"/>
      <c r="O54" s="57"/>
      <c r="P54" s="57"/>
      <c r="Q54" s="57"/>
    </row>
    <row r="55" spans="1:17" ht="14" customHeight="1" x14ac:dyDescent="0.15">
      <c r="A55" s="19" t="s">
        <v>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3.25" customHeight="1" x14ac:dyDescent="0.15">
      <c r="A56" s="29" t="s">
        <v>14</v>
      </c>
      <c r="B56" s="14">
        <v>297</v>
      </c>
      <c r="C56" s="18" t="s">
        <v>63</v>
      </c>
      <c r="D56" s="16"/>
      <c r="E56" s="16"/>
      <c r="F56" s="14">
        <v>130</v>
      </c>
      <c r="G56" s="12">
        <v>4.9000000000000004</v>
      </c>
      <c r="H56" s="12"/>
      <c r="I56" s="13"/>
      <c r="J56" s="12">
        <v>0.6</v>
      </c>
      <c r="K56" s="12"/>
      <c r="L56" s="12"/>
      <c r="M56" s="12"/>
      <c r="N56" s="12">
        <v>25.2</v>
      </c>
      <c r="O56" s="12"/>
      <c r="P56" s="12">
        <v>125.8</v>
      </c>
      <c r="Q56" s="12">
        <v>8.0000000000000002E-3</v>
      </c>
    </row>
    <row r="57" spans="1:17" ht="12" customHeight="1" x14ac:dyDescent="0.15">
      <c r="A57" s="28"/>
      <c r="B57" s="14"/>
      <c r="C57" s="17" t="s">
        <v>62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2" customHeight="1" x14ac:dyDescent="0.15">
      <c r="A58" s="14" t="s">
        <v>14</v>
      </c>
      <c r="B58" s="14">
        <v>121</v>
      </c>
      <c r="C58" s="16" t="s">
        <v>61</v>
      </c>
      <c r="D58" s="16"/>
      <c r="E58" s="16"/>
      <c r="F58" s="14">
        <v>40</v>
      </c>
      <c r="G58" s="12">
        <v>0.76</v>
      </c>
      <c r="H58" s="12"/>
      <c r="I58" s="13"/>
      <c r="J58" s="12">
        <v>3.56</v>
      </c>
      <c r="K58" s="12"/>
      <c r="L58" s="12"/>
      <c r="M58" s="12"/>
      <c r="N58" s="12">
        <v>3.08</v>
      </c>
      <c r="O58" s="12"/>
      <c r="P58" s="12">
        <v>47.6</v>
      </c>
      <c r="Q58" s="12">
        <v>1.52</v>
      </c>
    </row>
    <row r="59" spans="1:17" ht="12" customHeight="1" x14ac:dyDescent="0.15">
      <c r="A59" s="14"/>
      <c r="B59" s="14"/>
      <c r="C59" s="15"/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0.5" customHeight="1" x14ac:dyDescent="0.15">
      <c r="A60" s="14" t="s">
        <v>14</v>
      </c>
      <c r="B60" s="14" t="s">
        <v>42</v>
      </c>
      <c r="C60" s="16" t="s">
        <v>41</v>
      </c>
      <c r="D60" s="16"/>
      <c r="E60" s="16"/>
      <c r="F60" s="14">
        <v>30</v>
      </c>
      <c r="G60" s="12">
        <v>2</v>
      </c>
      <c r="H60" s="12"/>
      <c r="I60" s="13"/>
      <c r="J60" s="12">
        <v>0.8</v>
      </c>
      <c r="K60" s="12"/>
      <c r="L60" s="12"/>
      <c r="M60" s="12"/>
      <c r="N60" s="12">
        <v>13.4</v>
      </c>
      <c r="O60" s="12"/>
      <c r="P60" s="12">
        <v>69</v>
      </c>
      <c r="Q60" s="12" t="s">
        <v>11</v>
      </c>
    </row>
    <row r="61" spans="1:17" ht="9.75" customHeight="1" x14ac:dyDescent="0.15">
      <c r="A61" s="14"/>
      <c r="B61" s="14"/>
      <c r="C61" s="15" t="s">
        <v>40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3.25" customHeight="1" x14ac:dyDescent="0.15">
      <c r="A62" s="14">
        <v>2013</v>
      </c>
      <c r="B62" s="14" t="s">
        <v>60</v>
      </c>
      <c r="C62" s="16" t="s">
        <v>59</v>
      </c>
      <c r="D62" s="16"/>
      <c r="E62" s="16"/>
      <c r="F62" s="14">
        <v>200</v>
      </c>
      <c r="G62" s="12" t="s">
        <v>69</v>
      </c>
      <c r="H62" s="12"/>
      <c r="I62" s="13"/>
      <c r="J62" s="12"/>
      <c r="K62" s="12"/>
      <c r="L62" s="12"/>
      <c r="M62" s="12"/>
      <c r="N62" s="12" t="s">
        <v>87</v>
      </c>
      <c r="O62" s="12"/>
      <c r="P62" s="12" t="s">
        <v>86</v>
      </c>
      <c r="Q62" s="12" t="s">
        <v>11</v>
      </c>
    </row>
    <row r="63" spans="1:17" ht="9.75" customHeight="1" x14ac:dyDescent="0.15">
      <c r="A63" s="14"/>
      <c r="B63" s="14"/>
      <c r="C63" s="15" t="s">
        <v>58</v>
      </c>
      <c r="D63" s="15"/>
      <c r="E63" s="15"/>
      <c r="F63" s="14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</row>
    <row r="64" spans="1:17" ht="14" customHeight="1" x14ac:dyDescent="0.15">
      <c r="A64" s="11" t="s">
        <v>1</v>
      </c>
      <c r="B64" s="11"/>
      <c r="C64" s="11"/>
      <c r="D64" s="11"/>
      <c r="E64" s="11"/>
      <c r="F64" s="10">
        <f>F62+F60+F58+F56</f>
        <v>400</v>
      </c>
      <c r="G64" s="3">
        <f>G62+G60+G58+G56</f>
        <v>7.86</v>
      </c>
      <c r="H64" s="3"/>
      <c r="I64" s="3">
        <f>J62+J60+J58+J56</f>
        <v>4.96</v>
      </c>
      <c r="J64" s="3"/>
      <c r="K64" s="3"/>
      <c r="L64" s="3"/>
      <c r="M64" s="4"/>
      <c r="N64" s="3">
        <f>N62+N60+N58+N56</f>
        <v>51.879999999999995</v>
      </c>
      <c r="O64" s="3"/>
      <c r="P64" s="9">
        <f>P62+P60+P58+P56</f>
        <v>284.39999999999998</v>
      </c>
      <c r="Q64" s="9">
        <f>Q62+Q60+Q58+Q56</f>
        <v>1.528</v>
      </c>
    </row>
    <row r="65" spans="1:18" ht="14" customHeight="1" x14ac:dyDescent="0.15">
      <c r="A65" s="33" t="s">
        <v>66</v>
      </c>
      <c r="B65" s="32"/>
      <c r="C65" s="31"/>
      <c r="D65" s="31"/>
      <c r="E65" s="30"/>
      <c r="F65" s="10">
        <f>F64+F53+F46+F26+F22</f>
        <v>1725</v>
      </c>
      <c r="G65" s="3">
        <f>G64+G53+G46+G26+G22</f>
        <v>53.180000000000007</v>
      </c>
      <c r="H65" s="3"/>
      <c r="I65" s="3">
        <f>I64+I53+I46+I26+I22</f>
        <v>57.78</v>
      </c>
      <c r="J65" s="3"/>
      <c r="K65" s="3"/>
      <c r="L65" s="3"/>
      <c r="M65" s="4"/>
      <c r="N65" s="3">
        <f>N53+N46+N26+N22</f>
        <v>162.18</v>
      </c>
      <c r="O65" s="3"/>
      <c r="P65" s="9">
        <f>P64+P53+P46+P26+P22</f>
        <v>1593</v>
      </c>
      <c r="Q65" s="9">
        <f>Q64+Q53+Q46+Q26+Q22</f>
        <v>72.787999999999997</v>
      </c>
    </row>
    <row r="67" spans="1:18" ht="12.75" customHeight="1" x14ac:dyDescent="0.15">
      <c r="L67" s="56" t="s">
        <v>85</v>
      </c>
      <c r="M67" s="56"/>
      <c r="N67" s="56"/>
      <c r="O67" s="56"/>
      <c r="P67" s="56"/>
      <c r="Q67" s="56"/>
      <c r="R67" s="56"/>
    </row>
    <row r="68" spans="1:18" ht="13" x14ac:dyDescent="0.15">
      <c r="L68" s="13"/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84</v>
      </c>
      <c r="M69" s="13"/>
      <c r="N69" s="13"/>
      <c r="O69" s="13"/>
      <c r="P69" s="13"/>
      <c r="Q69" s="13"/>
      <c r="R69" s="13"/>
    </row>
    <row r="70" spans="1:18" ht="12.75" customHeight="1" x14ac:dyDescent="0.15">
      <c r="L70" s="13" t="s">
        <v>83</v>
      </c>
      <c r="M70" s="13"/>
      <c r="N70" s="13"/>
      <c r="O70" s="13"/>
      <c r="P70" s="13"/>
      <c r="Q70" s="13"/>
      <c r="R70" s="13"/>
    </row>
    <row r="71" spans="1:18" ht="12.75" customHeight="1" x14ac:dyDescent="0.15">
      <c r="L71" s="13" t="s">
        <v>82</v>
      </c>
      <c r="M71" s="13"/>
      <c r="N71" s="13"/>
      <c r="O71" s="13"/>
      <c r="P71" s="13"/>
      <c r="Q71" s="13"/>
      <c r="R71" s="13"/>
    </row>
    <row r="72" spans="1:18" ht="23" x14ac:dyDescent="0.15">
      <c r="E72" s="27" t="s">
        <v>57</v>
      </c>
      <c r="F72" s="27"/>
      <c r="G72" s="27"/>
    </row>
    <row r="73" spans="1:18" ht="16" x14ac:dyDescent="0.15">
      <c r="D73" s="26">
        <v>45693</v>
      </c>
      <c r="E73" s="26"/>
      <c r="F73" s="26"/>
      <c r="G73" s="26"/>
      <c r="H73" s="26"/>
      <c r="I73" s="26"/>
      <c r="J73" s="26"/>
    </row>
    <row r="75" spans="1:18" ht="18" x14ac:dyDescent="0.15">
      <c r="B75" s="25" t="s">
        <v>81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1:18" ht="12" x14ac:dyDescent="0.15">
      <c r="A77" s="24" t="s">
        <v>55</v>
      </c>
      <c r="B77" s="24" t="s">
        <v>54</v>
      </c>
      <c r="C77" s="24" t="s">
        <v>53</v>
      </c>
      <c r="D77" s="24"/>
      <c r="E77" s="24"/>
      <c r="F77" s="24" t="s">
        <v>52</v>
      </c>
      <c r="G77" s="24" t="s">
        <v>51</v>
      </c>
      <c r="H77" s="24"/>
      <c r="I77" s="24"/>
      <c r="J77" s="24"/>
      <c r="K77" s="24"/>
      <c r="L77" s="24"/>
      <c r="M77" s="24"/>
      <c r="N77" s="24"/>
      <c r="O77" s="24" t="s">
        <v>50</v>
      </c>
      <c r="P77" s="24"/>
      <c r="Q77" s="24" t="s">
        <v>49</v>
      </c>
    </row>
    <row r="78" spans="1:18" ht="12" x14ac:dyDescent="0.15">
      <c r="A78" s="24"/>
      <c r="B78" s="24"/>
      <c r="C78" s="24"/>
      <c r="D78" s="24"/>
      <c r="E78" s="24"/>
      <c r="F78" s="24"/>
      <c r="G78" s="24" t="s">
        <v>48</v>
      </c>
      <c r="H78" s="24"/>
      <c r="I78" s="24" t="s">
        <v>47</v>
      </c>
      <c r="J78" s="24"/>
      <c r="K78" s="24"/>
      <c r="L78" s="24"/>
      <c r="M78" s="24" t="s">
        <v>46</v>
      </c>
      <c r="N78" s="24"/>
      <c r="O78" s="24"/>
      <c r="P78" s="24"/>
      <c r="Q78" s="24"/>
    </row>
    <row r="79" spans="1:18" ht="14" x14ac:dyDescent="0.15">
      <c r="A79" s="19" t="s">
        <v>45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14" t="s">
        <v>14</v>
      </c>
      <c r="B80" s="14">
        <v>254</v>
      </c>
      <c r="C80" s="16" t="s">
        <v>44</v>
      </c>
      <c r="D80" s="16"/>
      <c r="E80" s="16"/>
      <c r="F80" s="14">
        <v>200</v>
      </c>
      <c r="G80" s="12">
        <v>9.16</v>
      </c>
      <c r="H80" s="12"/>
      <c r="I80" s="13"/>
      <c r="J80" s="12">
        <v>12.88</v>
      </c>
      <c r="K80" s="12"/>
      <c r="L80" s="12"/>
      <c r="M80" s="12"/>
      <c r="N80" s="12">
        <v>32.6</v>
      </c>
      <c r="O80" s="12"/>
      <c r="P80" s="12">
        <v>283</v>
      </c>
      <c r="Q80" s="12">
        <v>1.36</v>
      </c>
    </row>
    <row r="81" spans="1:17" ht="14.25" customHeight="1" x14ac:dyDescent="0.15">
      <c r="A81" s="14"/>
      <c r="B81" s="14"/>
      <c r="C81" s="15" t="s">
        <v>43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42</v>
      </c>
      <c r="C82" s="16" t="s">
        <v>41</v>
      </c>
      <c r="D82" s="16"/>
      <c r="E82" s="16"/>
      <c r="F82" s="14">
        <v>30</v>
      </c>
      <c r="G82" s="12">
        <v>2</v>
      </c>
      <c r="H82" s="12"/>
      <c r="I82" s="13"/>
      <c r="J82" s="12">
        <v>0.8</v>
      </c>
      <c r="K82" s="12"/>
      <c r="L82" s="12"/>
      <c r="M82" s="12"/>
      <c r="N82" s="12">
        <v>13.4</v>
      </c>
      <c r="O82" s="12"/>
      <c r="P82" s="12">
        <v>69</v>
      </c>
      <c r="Q82" s="12" t="s">
        <v>11</v>
      </c>
    </row>
    <row r="83" spans="1:17" ht="10.5" customHeight="1" x14ac:dyDescent="0.15">
      <c r="A83" s="14"/>
      <c r="B83" s="14"/>
      <c r="C83" s="15" t="s">
        <v>40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 t="s">
        <v>14</v>
      </c>
      <c r="B84" s="14" t="s">
        <v>39</v>
      </c>
      <c r="C84" s="16" t="s">
        <v>38</v>
      </c>
      <c r="D84" s="16"/>
      <c r="E84" s="16"/>
      <c r="F84" s="14" t="s">
        <v>80</v>
      </c>
      <c r="G84" s="12">
        <v>0.03</v>
      </c>
      <c r="H84" s="12"/>
      <c r="I84" s="13"/>
      <c r="J84" s="12">
        <v>4.13</v>
      </c>
      <c r="K84" s="12"/>
      <c r="L84" s="12"/>
      <c r="M84" s="12"/>
      <c r="N84" s="12">
        <v>0.04</v>
      </c>
      <c r="O84" s="12"/>
      <c r="P84" s="12">
        <v>37</v>
      </c>
      <c r="Q84" s="12" t="s">
        <v>11</v>
      </c>
    </row>
    <row r="85" spans="1:17" ht="10.5" customHeight="1" x14ac:dyDescent="0.15">
      <c r="A85" s="14"/>
      <c r="B85" s="14"/>
      <c r="C85" s="15" t="s">
        <v>37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14">
        <v>2013</v>
      </c>
      <c r="B86" s="14">
        <v>509</v>
      </c>
      <c r="C86" s="18" t="s">
        <v>36</v>
      </c>
      <c r="D86" s="16"/>
      <c r="E86" s="16"/>
      <c r="F86" s="14">
        <v>200</v>
      </c>
      <c r="G86" s="12">
        <v>5</v>
      </c>
      <c r="H86" s="12"/>
      <c r="I86" s="13"/>
      <c r="J86" s="12">
        <v>4.4000000000000004</v>
      </c>
      <c r="K86" s="12"/>
      <c r="L86" s="12"/>
      <c r="M86" s="12"/>
      <c r="N86" s="12">
        <v>31.7</v>
      </c>
      <c r="O86" s="12"/>
      <c r="P86" s="12">
        <v>186</v>
      </c>
      <c r="Q86" s="12">
        <v>1.7</v>
      </c>
    </row>
    <row r="87" spans="1:17" ht="10.5" customHeight="1" x14ac:dyDescent="0.15">
      <c r="A87" s="14"/>
      <c r="B87" s="14"/>
      <c r="C87" s="17" t="s">
        <v>35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3" x14ac:dyDescent="0.15">
      <c r="A88" s="11" t="s">
        <v>1</v>
      </c>
      <c r="B88" s="11"/>
      <c r="C88" s="11"/>
      <c r="D88" s="11"/>
      <c r="E88" s="11"/>
      <c r="F88" s="10">
        <f>F86+F84+F82+F80</f>
        <v>435</v>
      </c>
      <c r="G88" s="3">
        <f>G86+G84+G82+G80</f>
        <v>16.190000000000001</v>
      </c>
      <c r="H88" s="3"/>
      <c r="I88" s="3">
        <f>J86+J84+J82+J80</f>
        <v>22.21</v>
      </c>
      <c r="J88" s="3"/>
      <c r="K88" s="3"/>
      <c r="L88" s="3"/>
      <c r="M88" s="4"/>
      <c r="N88" s="3">
        <f>N86+N84+N82+N80</f>
        <v>77.740000000000009</v>
      </c>
      <c r="O88" s="3"/>
      <c r="P88" s="9">
        <f>P86+P84+P82+P80</f>
        <v>575</v>
      </c>
      <c r="Q88" s="9">
        <f>Q86+Q84+Q82+Q80</f>
        <v>3.06</v>
      </c>
    </row>
    <row r="89" spans="1:17" ht="15" customHeight="1" x14ac:dyDescent="0.15">
      <c r="A89" s="19" t="s">
        <v>34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9" t="s">
        <v>14</v>
      </c>
      <c r="B90" s="29">
        <v>538</v>
      </c>
      <c r="C90" s="55" t="s">
        <v>33</v>
      </c>
      <c r="D90" s="54"/>
      <c r="E90" s="53"/>
      <c r="F90" s="29">
        <v>120</v>
      </c>
      <c r="G90" s="50">
        <v>0.42</v>
      </c>
      <c r="H90" s="49"/>
      <c r="I90" s="52"/>
      <c r="J90" s="50">
        <v>0.18</v>
      </c>
      <c r="K90" s="51"/>
      <c r="L90" s="51"/>
      <c r="M90" s="49"/>
      <c r="N90" s="50">
        <v>13.7</v>
      </c>
      <c r="O90" s="49"/>
      <c r="P90" s="48">
        <v>58.2</v>
      </c>
      <c r="Q90" s="48">
        <v>42</v>
      </c>
    </row>
    <row r="91" spans="1:17" ht="10.5" customHeight="1" x14ac:dyDescent="0.15">
      <c r="A91" s="28"/>
      <c r="B91" s="28"/>
      <c r="C91" s="47" t="s">
        <v>32</v>
      </c>
      <c r="D91" s="15"/>
      <c r="E91" s="46"/>
      <c r="F91" s="28"/>
      <c r="G91" s="43"/>
      <c r="H91" s="42"/>
      <c r="I91" s="45"/>
      <c r="J91" s="43"/>
      <c r="K91" s="44"/>
      <c r="L91" s="44"/>
      <c r="M91" s="42"/>
      <c r="N91" s="43"/>
      <c r="O91" s="42"/>
      <c r="P91" s="41"/>
      <c r="Q91" s="41"/>
    </row>
    <row r="92" spans="1:17" ht="12" customHeight="1" x14ac:dyDescent="0.15">
      <c r="A92" s="40" t="s">
        <v>1</v>
      </c>
      <c r="B92" s="39"/>
      <c r="C92" s="39"/>
      <c r="D92" s="39"/>
      <c r="E92" s="38"/>
      <c r="F92" s="10">
        <f>F90</f>
        <v>120</v>
      </c>
      <c r="G92" s="23">
        <f>G90</f>
        <v>0.42</v>
      </c>
      <c r="H92" s="22"/>
      <c r="I92" s="23">
        <f>J90</f>
        <v>0.18</v>
      </c>
      <c r="J92" s="37"/>
      <c r="K92" s="37"/>
      <c r="L92" s="22"/>
      <c r="M92" s="4"/>
      <c r="N92" s="23">
        <f>N90</f>
        <v>13.7</v>
      </c>
      <c r="O92" s="22"/>
      <c r="P92" s="9">
        <f>P90</f>
        <v>58.2</v>
      </c>
      <c r="Q92" s="9">
        <f>Q90</f>
        <v>42</v>
      </c>
    </row>
    <row r="93" spans="1:17" ht="10.5" customHeight="1" x14ac:dyDescent="0.15">
      <c r="A93" s="36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</row>
    <row r="94" spans="1:17" ht="12" customHeight="1" x14ac:dyDescent="0.15">
      <c r="A94" s="14">
        <v>2013</v>
      </c>
      <c r="B94" s="14">
        <v>82</v>
      </c>
      <c r="C94" s="18" t="s">
        <v>30</v>
      </c>
      <c r="D94" s="16"/>
      <c r="E94" s="16"/>
      <c r="F94" s="14" t="s">
        <v>79</v>
      </c>
      <c r="G94" s="12">
        <v>0.78</v>
      </c>
      <c r="H94" s="12"/>
      <c r="I94" s="13"/>
      <c r="J94" s="12">
        <v>6.48</v>
      </c>
      <c r="K94" s="12"/>
      <c r="L94" s="12"/>
      <c r="M94" s="12"/>
      <c r="N94" s="12">
        <v>4.08</v>
      </c>
      <c r="O94" s="12"/>
      <c r="P94" s="12">
        <v>78</v>
      </c>
      <c r="Q94" s="12">
        <v>5.04</v>
      </c>
    </row>
    <row r="95" spans="1:17" ht="10.5" customHeight="1" x14ac:dyDescent="0.15">
      <c r="A95" s="14"/>
      <c r="B95" s="14"/>
      <c r="C95" s="17" t="s">
        <v>29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>
        <v>147</v>
      </c>
      <c r="C96" s="18" t="s">
        <v>28</v>
      </c>
      <c r="D96" s="16"/>
      <c r="E96" s="16"/>
      <c r="F96" s="14" t="s">
        <v>78</v>
      </c>
      <c r="G96" s="12">
        <v>1.4</v>
      </c>
      <c r="H96" s="12"/>
      <c r="I96" s="13"/>
      <c r="J96" s="12">
        <v>3.98</v>
      </c>
      <c r="K96" s="12"/>
      <c r="L96" s="12"/>
      <c r="M96" s="12"/>
      <c r="N96" s="12">
        <v>6.22</v>
      </c>
      <c r="O96" s="12"/>
      <c r="P96" s="12">
        <v>66.400000000000006</v>
      </c>
      <c r="Q96" s="12">
        <v>14.78</v>
      </c>
    </row>
    <row r="97" spans="1:17" ht="10.5" customHeight="1" x14ac:dyDescent="0.15">
      <c r="A97" s="14"/>
      <c r="B97" s="14"/>
      <c r="C97" s="20" t="s">
        <v>27</v>
      </c>
      <c r="D97" s="20"/>
      <c r="E97" s="20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 t="s">
        <v>14</v>
      </c>
      <c r="B98" s="14" t="s">
        <v>26</v>
      </c>
      <c r="C98" s="16" t="s">
        <v>25</v>
      </c>
      <c r="D98" s="16"/>
      <c r="E98" s="16"/>
      <c r="F98" s="14" t="s">
        <v>77</v>
      </c>
      <c r="G98" s="12" t="s">
        <v>76</v>
      </c>
      <c r="H98" s="12"/>
      <c r="I98" s="13"/>
      <c r="J98" s="12" t="s">
        <v>75</v>
      </c>
      <c r="K98" s="12"/>
      <c r="L98" s="12"/>
      <c r="M98" s="12"/>
      <c r="N98" s="12" t="s">
        <v>74</v>
      </c>
      <c r="O98" s="12"/>
      <c r="P98" s="12" t="s">
        <v>73</v>
      </c>
      <c r="Q98" s="12" t="s">
        <v>11</v>
      </c>
    </row>
    <row r="99" spans="1:17" ht="16.5" customHeight="1" x14ac:dyDescent="0.15">
      <c r="A99" s="14"/>
      <c r="B99" s="14"/>
      <c r="C99" s="15" t="s">
        <v>24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434</v>
      </c>
      <c r="C100" s="18" t="s">
        <v>21</v>
      </c>
      <c r="D100" s="16"/>
      <c r="E100" s="16"/>
      <c r="F100" s="14">
        <v>130</v>
      </c>
      <c r="G100" s="12">
        <v>2.7</v>
      </c>
      <c r="H100" s="12"/>
      <c r="I100" s="13"/>
      <c r="J100" s="12">
        <v>5.7</v>
      </c>
      <c r="K100" s="12"/>
      <c r="L100" s="12"/>
      <c r="M100" s="12"/>
      <c r="N100" s="12">
        <v>14.12</v>
      </c>
      <c r="O100" s="12"/>
      <c r="P100" s="12">
        <v>120</v>
      </c>
      <c r="Q100" s="12">
        <v>4.4000000000000004</v>
      </c>
    </row>
    <row r="101" spans="1:17" ht="16.5" customHeight="1" x14ac:dyDescent="0.15">
      <c r="A101" s="14"/>
      <c r="B101" s="14"/>
      <c r="C101" s="17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6.5" customHeight="1" x14ac:dyDescent="0.15">
      <c r="A102" s="14">
        <v>2013</v>
      </c>
      <c r="B102" s="14">
        <v>351</v>
      </c>
      <c r="C102" s="16" t="s">
        <v>23</v>
      </c>
      <c r="D102" s="16"/>
      <c r="E102" s="16"/>
      <c r="F102" s="14">
        <v>70</v>
      </c>
      <c r="G102" s="12">
        <v>9.73</v>
      </c>
      <c r="H102" s="12"/>
      <c r="I102" s="13"/>
      <c r="J102" s="12">
        <v>1.47</v>
      </c>
      <c r="K102" s="12"/>
      <c r="L102" s="12"/>
      <c r="M102" s="12"/>
      <c r="N102" s="12">
        <v>6.72</v>
      </c>
      <c r="O102" s="12"/>
      <c r="P102" s="12">
        <v>79.099999999999994</v>
      </c>
      <c r="Q102" s="12">
        <v>0.28000000000000003</v>
      </c>
    </row>
    <row r="103" spans="1:17" ht="16.5" customHeight="1" x14ac:dyDescent="0.15">
      <c r="A103" s="14"/>
      <c r="B103" s="14"/>
      <c r="C103" s="15" t="s">
        <v>22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>
        <v>444</v>
      </c>
      <c r="C104" s="16" t="s">
        <v>19</v>
      </c>
      <c r="D104" s="16"/>
      <c r="E104" s="16"/>
      <c r="F104" s="14">
        <v>50</v>
      </c>
      <c r="G104" s="12">
        <v>1.7</v>
      </c>
      <c r="H104" s="12"/>
      <c r="I104" s="13"/>
      <c r="J104" s="12">
        <v>3.5</v>
      </c>
      <c r="K104" s="12"/>
      <c r="L104" s="12"/>
      <c r="M104" s="12"/>
      <c r="N104" s="12">
        <v>4.4000000000000004</v>
      </c>
      <c r="O104" s="12"/>
      <c r="P104" s="12">
        <v>55.9</v>
      </c>
      <c r="Q104" s="12">
        <v>0.3</v>
      </c>
    </row>
    <row r="105" spans="1:17" ht="10.5" customHeight="1" x14ac:dyDescent="0.15">
      <c r="A105" s="14"/>
      <c r="B105" s="14"/>
      <c r="C105" s="15" t="s">
        <v>18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14</v>
      </c>
      <c r="B106" s="14" t="s">
        <v>17</v>
      </c>
      <c r="C106" s="16" t="s">
        <v>16</v>
      </c>
      <c r="D106" s="16"/>
      <c r="E106" s="16"/>
      <c r="F106" s="14" t="s">
        <v>72</v>
      </c>
      <c r="G106" s="12">
        <v>10.5</v>
      </c>
      <c r="H106" s="12"/>
      <c r="I106" s="13"/>
      <c r="J106" s="12">
        <v>7.5</v>
      </c>
      <c r="K106" s="12"/>
      <c r="L106" s="12"/>
      <c r="M106" s="12"/>
      <c r="N106" s="12">
        <v>6.5</v>
      </c>
      <c r="O106" s="12"/>
      <c r="P106" s="12">
        <v>132</v>
      </c>
      <c r="Q106" s="12">
        <v>0.6</v>
      </c>
    </row>
    <row r="107" spans="1:17" ht="10.5" customHeight="1" x14ac:dyDescent="0.15">
      <c r="A107" s="14"/>
      <c r="B107" s="14"/>
      <c r="C107" s="15" t="s">
        <v>15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 t="s">
        <v>14</v>
      </c>
      <c r="B108" s="14" t="s">
        <v>13</v>
      </c>
      <c r="C108" s="16" t="s">
        <v>12</v>
      </c>
      <c r="D108" s="16"/>
      <c r="E108" s="16"/>
      <c r="F108" s="14" t="s">
        <v>71</v>
      </c>
      <c r="G108" s="12" t="s">
        <v>70</v>
      </c>
      <c r="H108" s="12"/>
      <c r="I108" s="13"/>
      <c r="J108" s="12" t="s">
        <v>69</v>
      </c>
      <c r="K108" s="12"/>
      <c r="L108" s="12"/>
      <c r="M108" s="12"/>
      <c r="N108" s="12" t="s">
        <v>68</v>
      </c>
      <c r="O108" s="12"/>
      <c r="P108" s="12" t="s">
        <v>67</v>
      </c>
      <c r="Q108" s="12" t="s">
        <v>11</v>
      </c>
    </row>
    <row r="109" spans="1:17" ht="10.5" customHeight="1" x14ac:dyDescent="0.15">
      <c r="A109" s="14"/>
      <c r="B109" s="14"/>
      <c r="C109" s="15" t="s">
        <v>10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2" customHeight="1" x14ac:dyDescent="0.15">
      <c r="A110" s="14">
        <v>2013</v>
      </c>
      <c r="B110" s="14">
        <v>531</v>
      </c>
      <c r="C110" s="16" t="s">
        <v>9</v>
      </c>
      <c r="D110" s="16"/>
      <c r="E110" s="16"/>
      <c r="F110" s="14">
        <v>200</v>
      </c>
      <c r="G110" s="12">
        <v>0.3</v>
      </c>
      <c r="H110" s="12"/>
      <c r="I110" s="13"/>
      <c r="J110" s="12">
        <v>0</v>
      </c>
      <c r="K110" s="12"/>
      <c r="L110" s="12"/>
      <c r="M110" s="12"/>
      <c r="N110" s="12">
        <v>20.100000000000001</v>
      </c>
      <c r="O110" s="12"/>
      <c r="P110" s="12">
        <v>81</v>
      </c>
      <c r="Q110" s="12">
        <v>0.8</v>
      </c>
    </row>
    <row r="111" spans="1:17" ht="10.5" customHeight="1" x14ac:dyDescent="0.15">
      <c r="A111" s="14"/>
      <c r="B111" s="14"/>
      <c r="C111" s="15" t="s">
        <v>8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3" x14ac:dyDescent="0.15">
      <c r="A112" s="11" t="s">
        <v>1</v>
      </c>
      <c r="B112" s="11"/>
      <c r="C112" s="11"/>
      <c r="D112" s="11"/>
      <c r="E112" s="11"/>
      <c r="F112" s="10">
        <f>F110+F108+F106+F104+F102+F100+F98+F96+F94</f>
        <v>770</v>
      </c>
      <c r="G112" s="3">
        <f>G110+G108+G106+G104+G102+G100+G98+G96+G94</f>
        <v>28.71</v>
      </c>
      <c r="H112" s="3"/>
      <c r="I112" s="3">
        <f>J110+J108+J106+J104+J102+J100+J98+J96+J94</f>
        <v>30.430000000000003</v>
      </c>
      <c r="J112" s="3"/>
      <c r="K112" s="3"/>
      <c r="L112" s="3"/>
      <c r="M112" s="4"/>
      <c r="N112" s="3">
        <f>N110+N108+N106+N104+N102+N100+N98+N96+N94</f>
        <v>70.739999999999995</v>
      </c>
      <c r="O112" s="3"/>
      <c r="P112" s="9">
        <f>P110+P108+P106+P104+P102+P100+P98+P96+P94</f>
        <v>675.4</v>
      </c>
      <c r="Q112" s="9">
        <f>Q110+Q108+Q106+Q104+Q102+Q100+Q98+Q96+Q94</f>
        <v>26.2</v>
      </c>
    </row>
    <row r="113" spans="1:17" ht="15" customHeight="1" x14ac:dyDescent="0.15">
      <c r="A113" s="19" t="s">
        <v>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14">
        <v>2013</v>
      </c>
      <c r="B114" s="14">
        <v>507</v>
      </c>
      <c r="C114" s="18" t="s">
        <v>6</v>
      </c>
      <c r="D114" s="16"/>
      <c r="E114" s="16"/>
      <c r="F114" s="14">
        <v>200</v>
      </c>
      <c r="G114" s="12">
        <v>1.5</v>
      </c>
      <c r="H114" s="12"/>
      <c r="I114" s="13"/>
      <c r="J114" s="12">
        <v>1.3</v>
      </c>
      <c r="K114" s="12"/>
      <c r="L114" s="12"/>
      <c r="M114" s="12"/>
      <c r="N114" s="12">
        <v>17.399999999999999</v>
      </c>
      <c r="O114" s="12"/>
      <c r="P114" s="12">
        <v>87</v>
      </c>
      <c r="Q114" s="12">
        <v>1.3</v>
      </c>
    </row>
    <row r="115" spans="1:17" ht="10.5" customHeight="1" x14ac:dyDescent="0.15">
      <c r="A115" s="14"/>
      <c r="B115" s="14"/>
      <c r="C115" s="17" t="s">
        <v>5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2" customHeight="1" x14ac:dyDescent="0.15">
      <c r="A116" s="14">
        <v>2013</v>
      </c>
      <c r="B116" s="14">
        <v>327</v>
      </c>
      <c r="C116" s="16" t="s">
        <v>4</v>
      </c>
      <c r="D116" s="16"/>
      <c r="E116" s="16"/>
      <c r="F116" s="14">
        <v>60</v>
      </c>
      <c r="G116" s="12">
        <v>9.6</v>
      </c>
      <c r="H116" s="12"/>
      <c r="I116" s="13"/>
      <c r="J116" s="12">
        <v>7.4</v>
      </c>
      <c r="K116" s="12"/>
      <c r="L116" s="12"/>
      <c r="M116" s="12"/>
      <c r="N116" s="12">
        <v>12.1</v>
      </c>
      <c r="O116" s="12"/>
      <c r="P116" s="12">
        <v>154.4</v>
      </c>
      <c r="Q116" s="12">
        <v>0.16</v>
      </c>
    </row>
    <row r="117" spans="1:17" ht="10.5" customHeight="1" x14ac:dyDescent="0.15">
      <c r="A117" s="14"/>
      <c r="B117" s="14"/>
      <c r="C117" s="15" t="s">
        <v>3</v>
      </c>
      <c r="D117" s="15"/>
      <c r="E117" s="15"/>
      <c r="F117" s="14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x14ac:dyDescent="0.15">
      <c r="A118" s="14">
        <v>2013</v>
      </c>
      <c r="B118" s="14">
        <v>490</v>
      </c>
      <c r="C118" s="16" t="s">
        <v>2</v>
      </c>
      <c r="D118" s="16"/>
      <c r="E118" s="16"/>
      <c r="F118" s="14">
        <v>30</v>
      </c>
      <c r="G118" s="12">
        <v>2.16</v>
      </c>
      <c r="H118" s="12"/>
      <c r="I118" s="13"/>
      <c r="J118" s="12">
        <v>2.5499999999999998</v>
      </c>
      <c r="K118" s="12"/>
      <c r="L118" s="12"/>
      <c r="M118" s="12"/>
      <c r="N118" s="12">
        <v>16.649999999999999</v>
      </c>
      <c r="O118" s="12"/>
      <c r="P118" s="12">
        <v>98.4</v>
      </c>
      <c r="Q118" s="12">
        <v>0.3</v>
      </c>
    </row>
    <row r="119" spans="1:17" ht="10.5" customHeight="1" x14ac:dyDescent="0.15">
      <c r="A119" s="14"/>
      <c r="B119" s="14"/>
      <c r="C119" s="15"/>
      <c r="D119" s="15"/>
      <c r="E119" s="15"/>
      <c r="F119" s="14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</row>
    <row r="120" spans="1:17" ht="13" x14ac:dyDescent="0.15">
      <c r="A120" s="11" t="s">
        <v>1</v>
      </c>
      <c r="B120" s="11"/>
      <c r="C120" s="11"/>
      <c r="D120" s="11"/>
      <c r="E120" s="11"/>
      <c r="F120" s="10">
        <f>F118+F116+F114</f>
        <v>290</v>
      </c>
      <c r="G120" s="3">
        <f>G118+G116+G114</f>
        <v>13.26</v>
      </c>
      <c r="H120" s="3"/>
      <c r="I120" s="3">
        <f>J118+J116+J114</f>
        <v>11.25</v>
      </c>
      <c r="J120" s="3"/>
      <c r="K120" s="3"/>
      <c r="L120" s="3"/>
      <c r="M120" s="4"/>
      <c r="N120" s="3">
        <f>N118+N116+N114</f>
        <v>46.15</v>
      </c>
      <c r="O120" s="3"/>
      <c r="P120" s="9">
        <f>P118+P116+P114</f>
        <v>339.8</v>
      </c>
      <c r="Q120" s="9">
        <f>Q118+Q116+Q114</f>
        <v>1.76</v>
      </c>
    </row>
    <row r="121" spans="1:17" ht="13" x14ac:dyDescent="0.15">
      <c r="A121" s="33" t="s">
        <v>66</v>
      </c>
      <c r="B121" s="32"/>
      <c r="C121" s="31"/>
      <c r="D121" s="31"/>
      <c r="E121" s="30"/>
      <c r="F121" s="10">
        <f>F119+F112+F92+F88</f>
        <v>1325</v>
      </c>
      <c r="G121" s="3">
        <f>G119+G112+G92+G88</f>
        <v>45.320000000000007</v>
      </c>
      <c r="H121" s="3"/>
      <c r="I121" s="3">
        <f>I119+I112+I92+I88</f>
        <v>52.820000000000007</v>
      </c>
      <c r="J121" s="3"/>
      <c r="K121" s="3"/>
      <c r="L121" s="3"/>
      <c r="M121" s="4"/>
      <c r="N121" s="3">
        <f>N119+N112+N92+N88</f>
        <v>162.18</v>
      </c>
      <c r="O121" s="3"/>
      <c r="P121" s="9">
        <f>P119+P112+P92+P88</f>
        <v>1308.5999999999999</v>
      </c>
      <c r="Q121" s="9">
        <f>Q112+Q92+Q88</f>
        <v>71.260000000000005</v>
      </c>
    </row>
    <row r="123" spans="1:17" ht="23" x14ac:dyDescent="0.15">
      <c r="E123" s="27" t="s">
        <v>57</v>
      </c>
      <c r="F123" s="27"/>
      <c r="G123" s="27"/>
    </row>
    <row r="124" spans="1:17" ht="16" x14ac:dyDescent="0.15">
      <c r="D124" s="26">
        <v>45693</v>
      </c>
      <c r="E124" s="26"/>
      <c r="F124" s="26"/>
      <c r="G124" s="26"/>
      <c r="H124" s="26"/>
      <c r="I124" s="26"/>
      <c r="J124" s="26"/>
    </row>
    <row r="126" spans="1:17" ht="18" x14ac:dyDescent="0.15">
      <c r="B126" s="25" t="s">
        <v>65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8" spans="1:17" ht="12" x14ac:dyDescent="0.15">
      <c r="A128" s="24" t="s">
        <v>55</v>
      </c>
      <c r="B128" s="24" t="s">
        <v>54</v>
      </c>
      <c r="C128" s="24" t="s">
        <v>53</v>
      </c>
      <c r="D128" s="24"/>
      <c r="E128" s="24"/>
      <c r="F128" s="24" t="s">
        <v>52</v>
      </c>
      <c r="G128" s="24" t="s">
        <v>51</v>
      </c>
      <c r="H128" s="24"/>
      <c r="I128" s="24"/>
      <c r="J128" s="24"/>
      <c r="K128" s="24"/>
      <c r="L128" s="24"/>
      <c r="M128" s="24"/>
      <c r="N128" s="24"/>
      <c r="O128" s="24" t="s">
        <v>50</v>
      </c>
      <c r="P128" s="24"/>
      <c r="Q128" s="24" t="s">
        <v>49</v>
      </c>
    </row>
    <row r="129" spans="1:17" ht="12" x14ac:dyDescent="0.15">
      <c r="A129" s="24"/>
      <c r="B129" s="24"/>
      <c r="C129" s="24"/>
      <c r="D129" s="24"/>
      <c r="E129" s="24"/>
      <c r="F129" s="24"/>
      <c r="G129" s="24" t="s">
        <v>48</v>
      </c>
      <c r="H129" s="24"/>
      <c r="I129" s="24" t="s">
        <v>47</v>
      </c>
      <c r="J129" s="24"/>
      <c r="K129" s="24"/>
      <c r="L129" s="24"/>
      <c r="M129" s="24" t="s">
        <v>46</v>
      </c>
      <c r="N129" s="24"/>
      <c r="O129" s="24"/>
      <c r="P129" s="24"/>
      <c r="Q129" s="24"/>
    </row>
    <row r="130" spans="1:17" ht="14" x14ac:dyDescent="0.15">
      <c r="A130" s="19" t="s">
        <v>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14</v>
      </c>
      <c r="B131" s="14">
        <v>254</v>
      </c>
      <c r="C131" s="16" t="s">
        <v>44</v>
      </c>
      <c r="D131" s="16"/>
      <c r="E131" s="16"/>
      <c r="F131" s="14">
        <v>150</v>
      </c>
      <c r="G131" s="12">
        <v>6.87</v>
      </c>
      <c r="H131" s="12"/>
      <c r="I131" s="13"/>
      <c r="J131" s="12">
        <v>9.66</v>
      </c>
      <c r="K131" s="12"/>
      <c r="L131" s="12"/>
      <c r="M131" s="12"/>
      <c r="N131" s="12">
        <v>24.45</v>
      </c>
      <c r="O131" s="12"/>
      <c r="P131" s="12">
        <v>212.3</v>
      </c>
      <c r="Q131" s="12">
        <v>1.02</v>
      </c>
    </row>
    <row r="132" spans="1:17" ht="10.5" customHeight="1" x14ac:dyDescent="0.15">
      <c r="A132" s="14"/>
      <c r="B132" s="14"/>
      <c r="C132" s="15" t="s">
        <v>43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x14ac:dyDescent="0.15">
      <c r="A133" s="14" t="s">
        <v>14</v>
      </c>
      <c r="B133" s="14" t="s">
        <v>42</v>
      </c>
      <c r="C133" s="16" t="s">
        <v>41</v>
      </c>
      <c r="D133" s="16"/>
      <c r="E133" s="16"/>
      <c r="F133" s="14">
        <v>25</v>
      </c>
      <c r="G133" s="12">
        <v>1.88</v>
      </c>
      <c r="H133" s="12"/>
      <c r="I133" s="13"/>
      <c r="J133" s="12">
        <v>0.73</v>
      </c>
      <c r="K133" s="12"/>
      <c r="L133" s="12"/>
      <c r="M133" s="12"/>
      <c r="N133" s="12">
        <v>12.85</v>
      </c>
      <c r="O133" s="12"/>
      <c r="P133" s="12">
        <v>65.5</v>
      </c>
      <c r="Q133" s="12" t="s">
        <v>11</v>
      </c>
    </row>
    <row r="134" spans="1:17" x14ac:dyDescent="0.15">
      <c r="A134" s="14"/>
      <c r="B134" s="14"/>
      <c r="C134" s="15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x14ac:dyDescent="0.15">
      <c r="A135" s="14" t="s">
        <v>14</v>
      </c>
      <c r="B135" s="14" t="s">
        <v>39</v>
      </c>
      <c r="C135" s="16" t="s">
        <v>38</v>
      </c>
      <c r="D135" s="16"/>
      <c r="E135" s="16"/>
      <c r="F135" s="14">
        <v>3</v>
      </c>
      <c r="G135" s="12">
        <v>1.7999999999999999E-2</v>
      </c>
      <c r="H135" s="12"/>
      <c r="I135" s="13"/>
      <c r="J135" s="12">
        <v>2.48</v>
      </c>
      <c r="K135" s="12"/>
      <c r="L135" s="12"/>
      <c r="M135" s="12"/>
      <c r="N135" s="12">
        <v>2.4E-2</v>
      </c>
      <c r="O135" s="12"/>
      <c r="P135" s="12">
        <v>22.4</v>
      </c>
      <c r="Q135" s="12" t="s">
        <v>11</v>
      </c>
    </row>
    <row r="136" spans="1:17" x14ac:dyDescent="0.15">
      <c r="A136" s="14"/>
      <c r="B136" s="14"/>
      <c r="C136" s="15" t="s">
        <v>37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509</v>
      </c>
      <c r="C137" s="18" t="s">
        <v>36</v>
      </c>
      <c r="D137" s="16"/>
      <c r="E137" s="16"/>
      <c r="F137" s="14">
        <v>150</v>
      </c>
      <c r="G137" s="12">
        <v>3.8</v>
      </c>
      <c r="H137" s="12"/>
      <c r="I137" s="13"/>
      <c r="J137" s="12">
        <v>3.3</v>
      </c>
      <c r="K137" s="12"/>
      <c r="L137" s="12"/>
      <c r="M137" s="12"/>
      <c r="N137" s="12">
        <v>23.8</v>
      </c>
      <c r="O137" s="12"/>
      <c r="P137" s="12">
        <v>140</v>
      </c>
      <c r="Q137" s="21">
        <v>1.3</v>
      </c>
    </row>
    <row r="138" spans="1:17" ht="10.5" customHeight="1" x14ac:dyDescent="0.15">
      <c r="A138" s="14"/>
      <c r="B138" s="14"/>
      <c r="C138" s="17" t="s">
        <v>35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F137+F135+F133+F131</f>
        <v>328</v>
      </c>
      <c r="G139" s="3">
        <f>G137+G135+G133+G131</f>
        <v>12.568</v>
      </c>
      <c r="H139" s="3"/>
      <c r="I139" s="3">
        <f>J137+J135+J133+J131</f>
        <v>16.170000000000002</v>
      </c>
      <c r="J139" s="3"/>
      <c r="K139" s="3"/>
      <c r="L139" s="3"/>
      <c r="M139" s="4"/>
      <c r="N139" s="23">
        <f>N137+N135+N133+N131</f>
        <v>61.123999999999995</v>
      </c>
      <c r="O139" s="22"/>
      <c r="P139" s="9">
        <f>P137+P135+P133+P131</f>
        <v>440.20000000000005</v>
      </c>
      <c r="Q139" s="9">
        <f>Q137+Q135+Q133+Q131</f>
        <v>2.3200000000000003</v>
      </c>
    </row>
    <row r="140" spans="1:17" ht="14" x14ac:dyDescent="0.15">
      <c r="A140" s="19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 t="s">
        <v>14</v>
      </c>
      <c r="B141" s="14">
        <v>538</v>
      </c>
      <c r="C141" s="18" t="s">
        <v>33</v>
      </c>
      <c r="D141" s="16"/>
      <c r="E141" s="16"/>
      <c r="F141" s="14">
        <v>100</v>
      </c>
      <c r="G141" s="12">
        <v>0.35</v>
      </c>
      <c r="H141" s="12"/>
      <c r="I141" s="13"/>
      <c r="J141" s="12">
        <v>0.15</v>
      </c>
      <c r="K141" s="12"/>
      <c r="L141" s="12"/>
      <c r="M141" s="12"/>
      <c r="N141" s="12">
        <v>11.4</v>
      </c>
      <c r="O141" s="12"/>
      <c r="P141" s="21">
        <v>48.3</v>
      </c>
      <c r="Q141" s="21">
        <v>35</v>
      </c>
    </row>
    <row r="142" spans="1:17" ht="10.5" customHeight="1" x14ac:dyDescent="0.15">
      <c r="A142" s="14"/>
      <c r="B142" s="14"/>
      <c r="C142" s="15" t="s">
        <v>32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21"/>
      <c r="Q142" s="21"/>
    </row>
    <row r="143" spans="1:17" ht="13" x14ac:dyDescent="0.15">
      <c r="A143" s="11" t="s">
        <v>1</v>
      </c>
      <c r="B143" s="11"/>
      <c r="C143" s="11"/>
      <c r="D143" s="11"/>
      <c r="E143" s="11"/>
      <c r="F143" s="10">
        <f>F141</f>
        <v>100</v>
      </c>
      <c r="G143" s="3">
        <f>G141</f>
        <v>0.35</v>
      </c>
      <c r="H143" s="3"/>
      <c r="I143" s="3">
        <f>J141</f>
        <v>0.15</v>
      </c>
      <c r="J143" s="3"/>
      <c r="K143" s="3"/>
      <c r="L143" s="3"/>
      <c r="M143" s="4"/>
      <c r="N143" s="3">
        <f>N141</f>
        <v>11.4</v>
      </c>
      <c r="O143" s="3"/>
      <c r="P143" s="2">
        <f>P141</f>
        <v>48.3</v>
      </c>
      <c r="Q143" s="2">
        <f>Q141</f>
        <v>35</v>
      </c>
    </row>
    <row r="144" spans="1:17" ht="14" x14ac:dyDescent="0.15">
      <c r="A144" s="19" t="s">
        <v>31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4">
        <v>2013</v>
      </c>
      <c r="B145" s="14">
        <v>82</v>
      </c>
      <c r="C145" s="18" t="s">
        <v>30</v>
      </c>
      <c r="D145" s="16"/>
      <c r="E145" s="16"/>
      <c r="F145" s="14">
        <v>45</v>
      </c>
      <c r="G145" s="12">
        <v>0.59</v>
      </c>
      <c r="H145" s="12"/>
      <c r="I145" s="13"/>
      <c r="J145" s="12">
        <v>4.8600000000000003</v>
      </c>
      <c r="K145" s="12"/>
      <c r="L145" s="12"/>
      <c r="M145" s="12"/>
      <c r="N145" s="12">
        <v>3.06</v>
      </c>
      <c r="O145" s="12"/>
      <c r="P145" s="12">
        <v>58.5</v>
      </c>
      <c r="Q145" s="12">
        <v>3.78</v>
      </c>
    </row>
    <row r="146" spans="1:17" ht="10.5" customHeight="1" x14ac:dyDescent="0.15">
      <c r="A146" s="14"/>
      <c r="B146" s="14"/>
      <c r="C146" s="17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 t="s">
        <v>14</v>
      </c>
      <c r="B147" s="14">
        <v>147</v>
      </c>
      <c r="C147" s="18" t="s">
        <v>28</v>
      </c>
      <c r="D147" s="16"/>
      <c r="E147" s="16"/>
      <c r="F147" s="14">
        <v>150</v>
      </c>
      <c r="G147" s="12">
        <v>1.05</v>
      </c>
      <c r="H147" s="12"/>
      <c r="I147" s="13"/>
      <c r="J147" s="12">
        <v>3</v>
      </c>
      <c r="K147" s="12"/>
      <c r="L147" s="12"/>
      <c r="M147" s="12"/>
      <c r="N147" s="12">
        <v>4.67</v>
      </c>
      <c r="O147" s="12"/>
      <c r="P147" s="12">
        <v>49.8</v>
      </c>
      <c r="Q147" s="12">
        <v>11.09</v>
      </c>
    </row>
    <row r="148" spans="1:17" ht="18" customHeight="1" x14ac:dyDescent="0.15">
      <c r="A148" s="14"/>
      <c r="B148" s="14"/>
      <c r="C148" s="20" t="s">
        <v>27</v>
      </c>
      <c r="D148" s="20"/>
      <c r="E148" s="20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4.25" customHeight="1" x14ac:dyDescent="0.15">
      <c r="A149" s="14" t="s">
        <v>14</v>
      </c>
      <c r="B149" s="14" t="s">
        <v>26</v>
      </c>
      <c r="C149" s="16" t="s">
        <v>25</v>
      </c>
      <c r="D149" s="16"/>
      <c r="E149" s="16"/>
      <c r="F149" s="14">
        <v>6</v>
      </c>
      <c r="G149" s="12">
        <v>0.18</v>
      </c>
      <c r="H149" s="12"/>
      <c r="I149" s="13"/>
      <c r="J149" s="12">
        <v>0.1</v>
      </c>
      <c r="K149" s="12"/>
      <c r="L149" s="12"/>
      <c r="M149" s="12"/>
      <c r="N149" s="12">
        <v>0.24</v>
      </c>
      <c r="O149" s="12"/>
      <c r="P149" s="12">
        <v>13.8</v>
      </c>
      <c r="Q149" s="12" t="s">
        <v>11</v>
      </c>
    </row>
    <row r="150" spans="1:17" ht="9" customHeight="1" x14ac:dyDescent="0.15">
      <c r="A150" s="14"/>
      <c r="B150" s="14"/>
      <c r="C150" s="15" t="s">
        <v>24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>
        <v>2013</v>
      </c>
      <c r="B151" s="14">
        <v>351</v>
      </c>
      <c r="C151" s="16" t="s">
        <v>23</v>
      </c>
      <c r="D151" s="16"/>
      <c r="E151" s="16"/>
      <c r="F151" s="14">
        <v>60</v>
      </c>
      <c r="G151" s="12">
        <v>8.73</v>
      </c>
      <c r="H151" s="12"/>
      <c r="I151" s="13"/>
      <c r="J151" s="12">
        <v>1.26</v>
      </c>
      <c r="K151" s="12"/>
      <c r="L151" s="12"/>
      <c r="M151" s="12"/>
      <c r="N151" s="12">
        <v>5.78</v>
      </c>
      <c r="O151" s="12"/>
      <c r="P151" s="12">
        <v>68.03</v>
      </c>
      <c r="Q151" s="12">
        <v>0.24</v>
      </c>
    </row>
    <row r="152" spans="1:17" ht="10.5" customHeight="1" x14ac:dyDescent="0.15">
      <c r="A152" s="14"/>
      <c r="B152" s="14"/>
      <c r="C152" s="15" t="s">
        <v>22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customHeight="1" x14ac:dyDescent="0.15">
      <c r="A153" s="14">
        <v>2013</v>
      </c>
      <c r="B153" s="14">
        <v>434</v>
      </c>
      <c r="C153" s="18" t="s">
        <v>21</v>
      </c>
      <c r="D153" s="16"/>
      <c r="E153" s="16"/>
      <c r="F153" s="14">
        <v>100</v>
      </c>
      <c r="G153" s="12">
        <v>2.09</v>
      </c>
      <c r="H153" s="12"/>
      <c r="I153" s="13"/>
      <c r="J153" s="12">
        <v>4.38</v>
      </c>
      <c r="K153" s="12"/>
      <c r="L153" s="12"/>
      <c r="M153" s="12"/>
      <c r="N153" s="12">
        <v>10.86</v>
      </c>
      <c r="O153" s="12"/>
      <c r="P153" s="12">
        <v>91.6</v>
      </c>
      <c r="Q153" s="12">
        <v>3.39</v>
      </c>
    </row>
    <row r="154" spans="1:17" ht="16.5" customHeight="1" x14ac:dyDescent="0.15">
      <c r="A154" s="14"/>
      <c r="B154" s="14"/>
      <c r="C154" s="17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 t="s">
        <v>14</v>
      </c>
      <c r="B155" s="14">
        <v>444</v>
      </c>
      <c r="C155" s="16" t="s">
        <v>19</v>
      </c>
      <c r="D155" s="16"/>
      <c r="E155" s="16"/>
      <c r="F155" s="14">
        <v>40</v>
      </c>
      <c r="G155" s="12">
        <v>1.37</v>
      </c>
      <c r="H155" s="12"/>
      <c r="I155" s="13"/>
      <c r="J155" s="12">
        <v>2.8</v>
      </c>
      <c r="K155" s="12"/>
      <c r="L155" s="12"/>
      <c r="M155" s="12"/>
      <c r="N155" s="12">
        <v>3.54</v>
      </c>
      <c r="O155" s="12"/>
      <c r="P155" s="12">
        <v>44.68</v>
      </c>
      <c r="Q155" s="12">
        <v>0.26</v>
      </c>
    </row>
    <row r="156" spans="1:17" ht="10.5" customHeight="1" x14ac:dyDescent="0.15">
      <c r="A156" s="14"/>
      <c r="B156" s="14"/>
      <c r="C156" s="15" t="s">
        <v>18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 t="s">
        <v>14</v>
      </c>
      <c r="B157" s="14" t="s">
        <v>17</v>
      </c>
      <c r="C157" s="16" t="s">
        <v>16</v>
      </c>
      <c r="D157" s="16"/>
      <c r="E157" s="16"/>
      <c r="F157" s="14">
        <v>25</v>
      </c>
      <c r="G157" s="12">
        <v>1.9</v>
      </c>
      <c r="H157" s="12"/>
      <c r="I157" s="13"/>
      <c r="J157" s="12">
        <v>0.2</v>
      </c>
      <c r="K157" s="12"/>
      <c r="L157" s="12"/>
      <c r="M157" s="12"/>
      <c r="N157" s="12">
        <v>12.25</v>
      </c>
      <c r="O157" s="12"/>
      <c r="P157" s="12">
        <v>58</v>
      </c>
      <c r="Q157" s="12" t="s">
        <v>11</v>
      </c>
    </row>
    <row r="158" spans="1:17" x14ac:dyDescent="0.15">
      <c r="A158" s="14"/>
      <c r="B158" s="14"/>
      <c r="C158" s="15" t="s">
        <v>15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2" x14ac:dyDescent="0.15">
      <c r="A159" s="14" t="s">
        <v>14</v>
      </c>
      <c r="B159" s="14" t="s">
        <v>13</v>
      </c>
      <c r="C159" s="16" t="s">
        <v>12</v>
      </c>
      <c r="D159" s="16"/>
      <c r="E159" s="16"/>
      <c r="F159" s="14">
        <v>15</v>
      </c>
      <c r="G159" s="12">
        <v>1</v>
      </c>
      <c r="H159" s="12"/>
      <c r="I159" s="13"/>
      <c r="J159" s="12">
        <v>0.18</v>
      </c>
      <c r="K159" s="12"/>
      <c r="L159" s="12"/>
      <c r="M159" s="12"/>
      <c r="N159" s="12">
        <v>5.01</v>
      </c>
      <c r="O159" s="12"/>
      <c r="P159" s="12">
        <v>26</v>
      </c>
      <c r="Q159" s="12" t="s">
        <v>11</v>
      </c>
    </row>
    <row r="160" spans="1:17" x14ac:dyDescent="0.15">
      <c r="A160" s="14"/>
      <c r="B160" s="14"/>
      <c r="C160" s="15" t="s">
        <v>10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531</v>
      </c>
      <c r="C161" s="16" t="s">
        <v>9</v>
      </c>
      <c r="D161" s="16"/>
      <c r="E161" s="16"/>
      <c r="F161" s="14">
        <v>150</v>
      </c>
      <c r="G161" s="12">
        <v>0.2</v>
      </c>
      <c r="H161" s="12"/>
      <c r="I161" s="13"/>
      <c r="J161" s="12">
        <v>0</v>
      </c>
      <c r="K161" s="12"/>
      <c r="L161" s="12"/>
      <c r="M161" s="12"/>
      <c r="N161" s="12">
        <v>15</v>
      </c>
      <c r="O161" s="12"/>
      <c r="P161" s="12">
        <v>60.8</v>
      </c>
      <c r="Q161" s="12">
        <v>0.6</v>
      </c>
    </row>
    <row r="162" spans="1:17" ht="10.5" customHeight="1" x14ac:dyDescent="0.15">
      <c r="A162" s="14"/>
      <c r="B162" s="14"/>
      <c r="C162" s="15" t="s">
        <v>8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3" x14ac:dyDescent="0.15">
      <c r="A163" s="11" t="s">
        <v>1</v>
      </c>
      <c r="B163" s="11"/>
      <c r="C163" s="11"/>
      <c r="D163" s="11"/>
      <c r="E163" s="11"/>
      <c r="F163" s="10">
        <f>F161+F159+F157+F155+F153+F151+F149+F147+F145</f>
        <v>591</v>
      </c>
      <c r="G163" s="3">
        <f>G161+G159+G157+G155+G153+G151+G149+G147+G145</f>
        <v>17.11</v>
      </c>
      <c r="H163" s="3"/>
      <c r="I163" s="3">
        <f>J161+J159+J157+J155+J153+J151+J149+J147+J145</f>
        <v>16.78</v>
      </c>
      <c r="J163" s="3"/>
      <c r="K163" s="3"/>
      <c r="L163" s="3"/>
      <c r="M163" s="4"/>
      <c r="N163" s="3">
        <f>N161+N159+N157+N155+N153+N151+N149+N147+N145</f>
        <v>60.410000000000004</v>
      </c>
      <c r="O163" s="3"/>
      <c r="P163" s="9">
        <f>P161+P159+P157+P155+P153+P151+P149+P147+P145</f>
        <v>471.21000000000004</v>
      </c>
      <c r="Q163" s="9">
        <f>Q161+Q159+Q157+Q155+Q153+Q151+Q149+Q147+Q145</f>
        <v>19.36</v>
      </c>
    </row>
    <row r="164" spans="1:17" ht="14" x14ac:dyDescent="0.15">
      <c r="A164" s="19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2" customHeight="1" x14ac:dyDescent="0.15">
      <c r="A165" s="14">
        <v>2013</v>
      </c>
      <c r="B165" s="14">
        <v>507</v>
      </c>
      <c r="C165" s="18" t="s">
        <v>6</v>
      </c>
      <c r="D165" s="16"/>
      <c r="E165" s="16"/>
      <c r="F165" s="14">
        <v>150</v>
      </c>
      <c r="G165" s="12">
        <v>1.5</v>
      </c>
      <c r="H165" s="12"/>
      <c r="I165" s="13"/>
      <c r="J165" s="12">
        <v>1.3</v>
      </c>
      <c r="K165" s="12"/>
      <c r="L165" s="12"/>
      <c r="M165" s="12"/>
      <c r="N165" s="12">
        <v>17.399999999999999</v>
      </c>
      <c r="O165" s="12"/>
      <c r="P165" s="12">
        <v>87</v>
      </c>
      <c r="Q165" s="12">
        <v>1.3</v>
      </c>
    </row>
    <row r="166" spans="1:17" ht="10.5" customHeight="1" x14ac:dyDescent="0.15">
      <c r="A166" s="14"/>
      <c r="B166" s="14"/>
      <c r="C166" s="17" t="s">
        <v>5</v>
      </c>
      <c r="D166" s="15"/>
      <c r="E166" s="15"/>
      <c r="F166" s="14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</row>
    <row r="167" spans="1:17" ht="12" customHeight="1" x14ac:dyDescent="0.15">
      <c r="A167" s="14">
        <v>2013</v>
      </c>
      <c r="B167" s="14">
        <v>327</v>
      </c>
      <c r="C167" s="16" t="s">
        <v>4</v>
      </c>
      <c r="D167" s="16"/>
      <c r="E167" s="16"/>
      <c r="F167" s="14">
        <v>50</v>
      </c>
      <c r="G167" s="12">
        <v>8</v>
      </c>
      <c r="H167" s="12"/>
      <c r="I167" s="13"/>
      <c r="J167" s="12">
        <v>6.16</v>
      </c>
      <c r="K167" s="12"/>
      <c r="L167" s="12"/>
      <c r="M167" s="12"/>
      <c r="N167" s="12">
        <v>10.3</v>
      </c>
      <c r="O167" s="12"/>
      <c r="P167" s="12">
        <v>128.66999999999999</v>
      </c>
      <c r="Q167" s="12">
        <v>0.13</v>
      </c>
    </row>
    <row r="168" spans="1:17" ht="10.5" customHeight="1" x14ac:dyDescent="0.15">
      <c r="A168" s="14"/>
      <c r="B168" s="14"/>
      <c r="C168" s="15" t="s">
        <v>3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7.25" customHeight="1" x14ac:dyDescent="0.15">
      <c r="A169" s="14">
        <v>2013</v>
      </c>
      <c r="B169" s="14">
        <v>490</v>
      </c>
      <c r="C169" s="16" t="s">
        <v>2</v>
      </c>
      <c r="D169" s="16"/>
      <c r="E169" s="16"/>
      <c r="F169" s="14">
        <v>20</v>
      </c>
      <c r="G169" s="12">
        <v>1.44</v>
      </c>
      <c r="H169" s="12"/>
      <c r="I169" s="13"/>
      <c r="J169" s="12">
        <v>1.7</v>
      </c>
      <c r="K169" s="12"/>
      <c r="L169" s="12"/>
      <c r="M169" s="12"/>
      <c r="N169" s="12">
        <v>11.16</v>
      </c>
      <c r="O169" s="12"/>
      <c r="P169" s="12">
        <v>65.930000000000007</v>
      </c>
      <c r="Q169" s="12">
        <v>0.2</v>
      </c>
    </row>
    <row r="170" spans="1:17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4" x14ac:dyDescent="0.15">
      <c r="A171" s="19" t="s">
        <v>64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2" customHeight="1" x14ac:dyDescent="0.15">
      <c r="A172" s="29" t="s">
        <v>14</v>
      </c>
      <c r="B172" s="14">
        <v>297</v>
      </c>
      <c r="C172" s="18" t="s">
        <v>63</v>
      </c>
      <c r="D172" s="16"/>
      <c r="E172" s="16"/>
      <c r="F172" s="14">
        <v>100</v>
      </c>
      <c r="G172" s="12">
        <v>7.34</v>
      </c>
      <c r="H172" s="12"/>
      <c r="I172" s="13"/>
      <c r="J172" s="12">
        <v>2.17</v>
      </c>
      <c r="K172" s="12"/>
      <c r="L172" s="12"/>
      <c r="M172" s="12"/>
      <c r="N172" s="12">
        <v>3.73</v>
      </c>
      <c r="O172" s="12"/>
      <c r="P172" s="12">
        <v>63.81</v>
      </c>
      <c r="Q172" s="12">
        <v>0.6</v>
      </c>
    </row>
    <row r="173" spans="1:17" ht="10.5" customHeight="1" x14ac:dyDescent="0.15">
      <c r="A173" s="28"/>
      <c r="B173" s="14"/>
      <c r="C173" s="17" t="s">
        <v>62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0.5" customHeight="1" x14ac:dyDescent="0.15">
      <c r="A174" s="14">
        <v>2013</v>
      </c>
      <c r="B174" s="14">
        <v>121</v>
      </c>
      <c r="C174" s="16" t="s">
        <v>61</v>
      </c>
      <c r="D174" s="16"/>
      <c r="E174" s="16"/>
      <c r="F174" s="14">
        <v>30</v>
      </c>
      <c r="G174" s="12">
        <v>0.56999999999999995</v>
      </c>
      <c r="H174" s="12"/>
      <c r="I174" s="13"/>
      <c r="J174" s="12">
        <v>2</v>
      </c>
      <c r="K174" s="12"/>
      <c r="L174" s="12"/>
      <c r="M174" s="12"/>
      <c r="N174" s="12">
        <v>2.31</v>
      </c>
      <c r="O174" s="12"/>
      <c r="P174" s="12">
        <v>35.700000000000003</v>
      </c>
      <c r="Q174" s="12">
        <v>1.1399999999999999</v>
      </c>
    </row>
    <row r="175" spans="1:17" ht="10.5" customHeight="1" x14ac:dyDescent="0.15">
      <c r="A175" s="14"/>
      <c r="B175" s="14"/>
      <c r="C175" s="15"/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x14ac:dyDescent="0.15">
      <c r="A176" s="14" t="s">
        <v>14</v>
      </c>
      <c r="B176" s="14" t="s">
        <v>42</v>
      </c>
      <c r="C176" s="16" t="s">
        <v>41</v>
      </c>
      <c r="D176" s="16"/>
      <c r="E176" s="16"/>
      <c r="F176" s="14">
        <v>25</v>
      </c>
      <c r="G176" s="12">
        <v>1.88</v>
      </c>
      <c r="H176" s="12"/>
      <c r="I176" s="13"/>
      <c r="J176" s="12">
        <v>0.73</v>
      </c>
      <c r="K176" s="12"/>
      <c r="L176" s="12"/>
      <c r="M176" s="12"/>
      <c r="N176" s="12">
        <v>12.85</v>
      </c>
      <c r="O176" s="12"/>
      <c r="P176" s="12">
        <v>65.5</v>
      </c>
      <c r="Q176" s="12" t="s">
        <v>11</v>
      </c>
    </row>
    <row r="177" spans="1:17" x14ac:dyDescent="0.15">
      <c r="A177" s="14"/>
      <c r="B177" s="14"/>
      <c r="C177" s="15" t="s">
        <v>40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x14ac:dyDescent="0.15">
      <c r="A178" s="14">
        <v>2013</v>
      </c>
      <c r="B178" s="14" t="s">
        <v>60</v>
      </c>
      <c r="C178" s="16" t="s">
        <v>59</v>
      </c>
      <c r="D178" s="16"/>
      <c r="E178" s="16"/>
      <c r="F178" s="14">
        <v>150</v>
      </c>
      <c r="G178" s="12">
        <v>0.08</v>
      </c>
      <c r="H178" s="12"/>
      <c r="I178" s="13"/>
      <c r="J178" s="12">
        <v>0</v>
      </c>
      <c r="K178" s="12"/>
      <c r="L178" s="12"/>
      <c r="M178" s="12"/>
      <c r="N178" s="12">
        <v>11.3</v>
      </c>
      <c r="O178" s="12"/>
      <c r="P178" s="12">
        <v>45</v>
      </c>
      <c r="Q178" s="12" t="s">
        <v>11</v>
      </c>
    </row>
    <row r="179" spans="1:17" x14ac:dyDescent="0.15">
      <c r="A179" s="14"/>
      <c r="B179" s="14"/>
      <c r="C179" s="15" t="s">
        <v>58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3" x14ac:dyDescent="0.15">
      <c r="A180" s="11" t="s">
        <v>1</v>
      </c>
      <c r="B180" s="11"/>
      <c r="C180" s="11"/>
      <c r="D180" s="11"/>
      <c r="E180" s="11"/>
      <c r="F180" s="10">
        <f>F178+F176+F174+F172</f>
        <v>305</v>
      </c>
      <c r="G180" s="3">
        <f>G178+G176+G174+G172</f>
        <v>9.8699999999999992</v>
      </c>
      <c r="H180" s="3"/>
      <c r="I180" s="3">
        <f>J178+J176+J174+J172</f>
        <v>4.9000000000000004</v>
      </c>
      <c r="J180" s="3"/>
      <c r="K180" s="3"/>
      <c r="L180" s="3"/>
      <c r="M180" s="4"/>
      <c r="N180" s="3">
        <f>N178+N176+N174+N172</f>
        <v>30.189999999999998</v>
      </c>
      <c r="O180" s="3"/>
      <c r="P180" s="9">
        <f>P178+P176+P174+P172</f>
        <v>210.01</v>
      </c>
      <c r="Q180" s="9">
        <f>Q178+Q176+Q174+Q172</f>
        <v>1.7399999999999998</v>
      </c>
    </row>
    <row r="181" spans="1:17" ht="13" x14ac:dyDescent="0.15">
      <c r="A181" s="8" t="s">
        <v>0</v>
      </c>
      <c r="B181" s="7"/>
      <c r="C181" s="7"/>
      <c r="D181" s="7"/>
      <c r="E181" s="6"/>
      <c r="F181" s="5">
        <f>F180+F170+F163+F143+F139</f>
        <v>1324</v>
      </c>
      <c r="G181" s="3">
        <f>G180+G170+G163+G143+G139</f>
        <v>39.897999999999996</v>
      </c>
      <c r="H181" s="3"/>
      <c r="I181" s="3">
        <f>I180+I170+I163+I143+I139</f>
        <v>38</v>
      </c>
      <c r="J181" s="3"/>
      <c r="K181" s="3"/>
      <c r="L181" s="3"/>
      <c r="M181" s="4"/>
      <c r="N181" s="3">
        <f>N180+N170+N163+N143+N139</f>
        <v>163.124</v>
      </c>
      <c r="O181" s="3"/>
      <c r="P181" s="2">
        <f>P180+P170+P163+P143+P139</f>
        <v>1169.72</v>
      </c>
      <c r="Q181" s="2">
        <f>Q180+Q170+Q163+Q143+Q139</f>
        <v>58.419999999999995</v>
      </c>
    </row>
    <row r="183" spans="1:17" ht="23" x14ac:dyDescent="0.15">
      <c r="E183" s="27" t="s">
        <v>57</v>
      </c>
      <c r="F183" s="27"/>
      <c r="G183" s="27"/>
    </row>
    <row r="184" spans="1:17" ht="16" x14ac:dyDescent="0.15">
      <c r="D184" s="26">
        <v>45693</v>
      </c>
      <c r="E184" s="26"/>
      <c r="F184" s="26"/>
      <c r="G184" s="26"/>
      <c r="H184" s="26"/>
      <c r="I184" s="26"/>
      <c r="J184" s="26"/>
    </row>
    <row r="186" spans="1:17" ht="18" x14ac:dyDescent="0.15">
      <c r="B186" s="25" t="s">
        <v>56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8" spans="1:17" ht="12" x14ac:dyDescent="0.15">
      <c r="A188" s="24" t="s">
        <v>55</v>
      </c>
      <c r="B188" s="24" t="s">
        <v>54</v>
      </c>
      <c r="C188" s="24" t="s">
        <v>53</v>
      </c>
      <c r="D188" s="24"/>
      <c r="E188" s="24"/>
      <c r="F188" s="24" t="s">
        <v>52</v>
      </c>
      <c r="G188" s="24" t="s">
        <v>51</v>
      </c>
      <c r="H188" s="24"/>
      <c r="I188" s="24"/>
      <c r="J188" s="24"/>
      <c r="K188" s="24"/>
      <c r="L188" s="24"/>
      <c r="M188" s="24"/>
      <c r="N188" s="24"/>
      <c r="O188" s="24" t="s">
        <v>50</v>
      </c>
      <c r="P188" s="24"/>
      <c r="Q188" s="24" t="s">
        <v>49</v>
      </c>
    </row>
    <row r="189" spans="1:17" ht="12" x14ac:dyDescent="0.15">
      <c r="A189" s="24"/>
      <c r="B189" s="24"/>
      <c r="C189" s="24"/>
      <c r="D189" s="24"/>
      <c r="E189" s="24"/>
      <c r="F189" s="24"/>
      <c r="G189" s="24" t="s">
        <v>48</v>
      </c>
      <c r="H189" s="24"/>
      <c r="I189" s="24" t="s">
        <v>47</v>
      </c>
      <c r="J189" s="24"/>
      <c r="K189" s="24"/>
      <c r="L189" s="24"/>
      <c r="M189" s="24" t="s">
        <v>46</v>
      </c>
      <c r="N189" s="24"/>
      <c r="O189" s="24"/>
      <c r="P189" s="24"/>
      <c r="Q189" s="24"/>
    </row>
    <row r="190" spans="1:17" ht="14" x14ac:dyDescent="0.15">
      <c r="A190" s="19" t="s">
        <v>45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2" customHeight="1" x14ac:dyDescent="0.15">
      <c r="A191" s="14" t="s">
        <v>14</v>
      </c>
      <c r="B191" s="14">
        <v>254</v>
      </c>
      <c r="C191" s="16" t="s">
        <v>44</v>
      </c>
      <c r="D191" s="16"/>
      <c r="E191" s="16"/>
      <c r="F191" s="14">
        <v>150</v>
      </c>
      <c r="G191" s="12">
        <v>6.87</v>
      </c>
      <c r="H191" s="12"/>
      <c r="I191" s="13"/>
      <c r="J191" s="12">
        <v>9.66</v>
      </c>
      <c r="K191" s="12"/>
      <c r="L191" s="12"/>
      <c r="M191" s="12"/>
      <c r="N191" s="12">
        <v>24.45</v>
      </c>
      <c r="O191" s="12"/>
      <c r="P191" s="12">
        <v>212.3</v>
      </c>
      <c r="Q191" s="12">
        <v>1.02</v>
      </c>
    </row>
    <row r="192" spans="1:17" ht="10.5" customHeight="1" x14ac:dyDescent="0.15">
      <c r="A192" s="14"/>
      <c r="B192" s="14"/>
      <c r="C192" s="15" t="s">
        <v>43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12"/>
    </row>
    <row r="193" spans="1:17" ht="12" customHeight="1" x14ac:dyDescent="0.15">
      <c r="A193" s="14" t="s">
        <v>14</v>
      </c>
      <c r="B193" s="14" t="s">
        <v>42</v>
      </c>
      <c r="C193" s="16" t="s">
        <v>41</v>
      </c>
      <c r="D193" s="16"/>
      <c r="E193" s="16"/>
      <c r="F193" s="14">
        <v>25</v>
      </c>
      <c r="G193" s="12">
        <v>1.88</v>
      </c>
      <c r="H193" s="12"/>
      <c r="I193" s="13"/>
      <c r="J193" s="12">
        <v>0.73</v>
      </c>
      <c r="K193" s="12"/>
      <c r="L193" s="12"/>
      <c r="M193" s="12"/>
      <c r="N193" s="12">
        <v>12.85</v>
      </c>
      <c r="O193" s="12"/>
      <c r="P193" s="12">
        <v>65.5</v>
      </c>
      <c r="Q193" s="12" t="s">
        <v>11</v>
      </c>
    </row>
    <row r="194" spans="1:17" ht="10.5" customHeight="1" x14ac:dyDescent="0.15">
      <c r="A194" s="14"/>
      <c r="B194" s="14"/>
      <c r="C194" s="15" t="s">
        <v>40</v>
      </c>
      <c r="D194" s="15"/>
      <c r="E194" s="15"/>
      <c r="F194" s="14"/>
      <c r="G194" s="12"/>
      <c r="H194" s="12"/>
      <c r="I194" s="13"/>
      <c r="J194" s="12"/>
      <c r="K194" s="12"/>
      <c r="L194" s="12"/>
      <c r="M194" s="12"/>
      <c r="N194" s="12"/>
      <c r="O194" s="12"/>
      <c r="P194" s="12"/>
      <c r="Q194" s="12"/>
    </row>
    <row r="195" spans="1:17" ht="12" customHeight="1" x14ac:dyDescent="0.15">
      <c r="A195" s="14" t="s">
        <v>14</v>
      </c>
      <c r="B195" s="14" t="s">
        <v>39</v>
      </c>
      <c r="C195" s="16" t="s">
        <v>38</v>
      </c>
      <c r="D195" s="16"/>
      <c r="E195" s="16"/>
      <c r="F195" s="14">
        <v>3</v>
      </c>
      <c r="G195" s="12">
        <v>1.7999999999999999E-2</v>
      </c>
      <c r="H195" s="12"/>
      <c r="I195" s="13"/>
      <c r="J195" s="12">
        <v>2.48</v>
      </c>
      <c r="K195" s="12"/>
      <c r="L195" s="12"/>
      <c r="M195" s="12"/>
      <c r="N195" s="12">
        <v>2.4E-2</v>
      </c>
      <c r="O195" s="12"/>
      <c r="P195" s="12">
        <v>22.4</v>
      </c>
      <c r="Q195" s="12" t="s">
        <v>11</v>
      </c>
    </row>
    <row r="196" spans="1:17" ht="10.5" customHeight="1" x14ac:dyDescent="0.15">
      <c r="A196" s="14"/>
      <c r="B196" s="14"/>
      <c r="C196" s="15" t="s">
        <v>37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12"/>
      <c r="Q196" s="12"/>
    </row>
    <row r="197" spans="1:17" ht="12" customHeight="1" x14ac:dyDescent="0.15">
      <c r="A197" s="14">
        <v>2013</v>
      </c>
      <c r="B197" s="14">
        <v>509</v>
      </c>
      <c r="C197" s="18" t="s">
        <v>36</v>
      </c>
      <c r="D197" s="16"/>
      <c r="E197" s="16"/>
      <c r="F197" s="14">
        <v>150</v>
      </c>
      <c r="G197" s="12">
        <v>3.8</v>
      </c>
      <c r="H197" s="12"/>
      <c r="I197" s="13"/>
      <c r="J197" s="12">
        <v>3.3</v>
      </c>
      <c r="K197" s="12"/>
      <c r="L197" s="12"/>
      <c r="M197" s="12"/>
      <c r="N197" s="12">
        <v>23.8</v>
      </c>
      <c r="O197" s="12"/>
      <c r="P197" s="12">
        <v>140</v>
      </c>
      <c r="Q197" s="21">
        <v>1.3</v>
      </c>
    </row>
    <row r="198" spans="1:17" ht="10.5" customHeight="1" x14ac:dyDescent="0.15">
      <c r="A198" s="14"/>
      <c r="B198" s="14"/>
      <c r="C198" s="17" t="s">
        <v>35</v>
      </c>
      <c r="D198" s="15"/>
      <c r="E198" s="15"/>
      <c r="F198" s="14"/>
      <c r="G198" s="12"/>
      <c r="H198" s="12"/>
      <c r="I198" s="13"/>
      <c r="J198" s="12"/>
      <c r="K198" s="12"/>
      <c r="L198" s="12"/>
      <c r="M198" s="12"/>
      <c r="N198" s="12"/>
      <c r="O198" s="12"/>
      <c r="P198" s="12"/>
      <c r="Q198" s="21"/>
    </row>
    <row r="199" spans="1:17" ht="13" x14ac:dyDescent="0.15">
      <c r="A199" s="11" t="s">
        <v>1</v>
      </c>
      <c r="B199" s="11"/>
      <c r="C199" s="11"/>
      <c r="D199" s="11"/>
      <c r="E199" s="11"/>
      <c r="F199" s="10">
        <f>F197+F195+F193+F191</f>
        <v>328</v>
      </c>
      <c r="G199" s="3">
        <f>G197+G195+G193+G191</f>
        <v>12.568</v>
      </c>
      <c r="H199" s="3"/>
      <c r="I199" s="3">
        <f>J197+J195+J193+J191</f>
        <v>16.170000000000002</v>
      </c>
      <c r="J199" s="3"/>
      <c r="K199" s="3"/>
      <c r="L199" s="3"/>
      <c r="M199" s="4"/>
      <c r="N199" s="23">
        <f>N197+N195+N193+N191</f>
        <v>61.123999999999995</v>
      </c>
      <c r="O199" s="22"/>
      <c r="P199" s="9">
        <f>P197+P195+P193+P191</f>
        <v>440.20000000000005</v>
      </c>
      <c r="Q199" s="9">
        <f>Q197+Q195+Q193+Q191</f>
        <v>2.3200000000000003</v>
      </c>
    </row>
    <row r="200" spans="1:17" ht="14" x14ac:dyDescent="0.15">
      <c r="A200" s="19" t="s">
        <v>34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2" customHeight="1" x14ac:dyDescent="0.15">
      <c r="A201" s="14" t="s">
        <v>14</v>
      </c>
      <c r="B201" s="14">
        <v>538</v>
      </c>
      <c r="C201" s="18" t="s">
        <v>33</v>
      </c>
      <c r="D201" s="16"/>
      <c r="E201" s="16"/>
      <c r="F201" s="14">
        <v>100</v>
      </c>
      <c r="G201" s="12">
        <v>0.35</v>
      </c>
      <c r="H201" s="12"/>
      <c r="I201" s="13"/>
      <c r="J201" s="12">
        <v>0.15</v>
      </c>
      <c r="K201" s="12"/>
      <c r="L201" s="12"/>
      <c r="M201" s="12"/>
      <c r="N201" s="12">
        <v>11.4</v>
      </c>
      <c r="O201" s="12"/>
      <c r="P201" s="21">
        <v>48.3</v>
      </c>
      <c r="Q201" s="21">
        <v>35</v>
      </c>
    </row>
    <row r="202" spans="1:17" ht="10.5" customHeight="1" x14ac:dyDescent="0.15">
      <c r="A202" s="14"/>
      <c r="B202" s="14"/>
      <c r="C202" s="15" t="s">
        <v>32</v>
      </c>
      <c r="D202" s="15"/>
      <c r="E202" s="15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21"/>
      <c r="Q202" s="21"/>
    </row>
    <row r="203" spans="1:17" ht="13" x14ac:dyDescent="0.15">
      <c r="A203" s="11" t="s">
        <v>1</v>
      </c>
      <c r="B203" s="11"/>
      <c r="C203" s="11"/>
      <c r="D203" s="11"/>
      <c r="E203" s="11"/>
      <c r="F203" s="10">
        <f>F201</f>
        <v>100</v>
      </c>
      <c r="G203" s="3">
        <f>G201</f>
        <v>0.35</v>
      </c>
      <c r="H203" s="3"/>
      <c r="I203" s="3">
        <f>J201</f>
        <v>0.15</v>
      </c>
      <c r="J203" s="3"/>
      <c r="K203" s="3"/>
      <c r="L203" s="3"/>
      <c r="M203" s="4"/>
      <c r="N203" s="3">
        <f>N201</f>
        <v>11.4</v>
      </c>
      <c r="O203" s="3"/>
      <c r="P203" s="2">
        <f>P201</f>
        <v>48.3</v>
      </c>
      <c r="Q203" s="2">
        <f>Q201</f>
        <v>35</v>
      </c>
    </row>
    <row r="204" spans="1:17" ht="14" x14ac:dyDescent="0.15">
      <c r="A204" s="19" t="s">
        <v>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2" customHeight="1" x14ac:dyDescent="0.15">
      <c r="A205" s="14">
        <v>2013</v>
      </c>
      <c r="B205" s="14">
        <v>82</v>
      </c>
      <c r="C205" s="18" t="s">
        <v>30</v>
      </c>
      <c r="D205" s="16"/>
      <c r="E205" s="16"/>
      <c r="F205" s="14">
        <v>45</v>
      </c>
      <c r="G205" s="12">
        <v>0.59</v>
      </c>
      <c r="H205" s="12"/>
      <c r="I205" s="13"/>
      <c r="J205" s="12">
        <v>4.8600000000000003</v>
      </c>
      <c r="K205" s="12"/>
      <c r="L205" s="12"/>
      <c r="M205" s="12"/>
      <c r="N205" s="12">
        <v>3.06</v>
      </c>
      <c r="O205" s="12"/>
      <c r="P205" s="12">
        <v>58.5</v>
      </c>
      <c r="Q205" s="12">
        <v>3.78</v>
      </c>
    </row>
    <row r="206" spans="1:17" ht="10.5" customHeight="1" x14ac:dyDescent="0.15">
      <c r="A206" s="14"/>
      <c r="B206" s="14"/>
      <c r="C206" s="17" t="s">
        <v>29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 t="s">
        <v>14</v>
      </c>
      <c r="B207" s="14">
        <v>147</v>
      </c>
      <c r="C207" s="18" t="s">
        <v>28</v>
      </c>
      <c r="D207" s="16"/>
      <c r="E207" s="16"/>
      <c r="F207" s="14">
        <v>150</v>
      </c>
      <c r="G207" s="12">
        <v>1.05</v>
      </c>
      <c r="H207" s="12"/>
      <c r="I207" s="13"/>
      <c r="J207" s="12">
        <v>3</v>
      </c>
      <c r="K207" s="12"/>
      <c r="L207" s="12"/>
      <c r="M207" s="12"/>
      <c r="N207" s="12">
        <v>4.67</v>
      </c>
      <c r="O207" s="12"/>
      <c r="P207" s="12">
        <v>49.8</v>
      </c>
      <c r="Q207" s="12">
        <v>11.09</v>
      </c>
    </row>
    <row r="208" spans="1:17" ht="10.5" customHeight="1" x14ac:dyDescent="0.15">
      <c r="A208" s="14"/>
      <c r="B208" s="14"/>
      <c r="C208" s="20" t="s">
        <v>27</v>
      </c>
      <c r="D208" s="20"/>
      <c r="E208" s="20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0.5" customHeight="1" x14ac:dyDescent="0.15">
      <c r="A209" s="14" t="s">
        <v>14</v>
      </c>
      <c r="B209" s="14" t="s">
        <v>26</v>
      </c>
      <c r="C209" s="16" t="s">
        <v>25</v>
      </c>
      <c r="D209" s="16"/>
      <c r="E209" s="16"/>
      <c r="F209" s="14">
        <v>6</v>
      </c>
      <c r="G209" s="12">
        <v>0.18</v>
      </c>
      <c r="H209" s="12"/>
      <c r="I209" s="13"/>
      <c r="J209" s="12">
        <v>0.1</v>
      </c>
      <c r="K209" s="12"/>
      <c r="L209" s="12"/>
      <c r="M209" s="12"/>
      <c r="N209" s="12">
        <v>0.24</v>
      </c>
      <c r="O209" s="12"/>
      <c r="P209" s="12">
        <v>13.8</v>
      </c>
      <c r="Q209" s="12" t="s">
        <v>11</v>
      </c>
    </row>
    <row r="210" spans="1:17" ht="10.5" customHeight="1" x14ac:dyDescent="0.15">
      <c r="A210" s="14"/>
      <c r="B210" s="14"/>
      <c r="C210" s="15" t="s">
        <v>24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0.5" customHeight="1" x14ac:dyDescent="0.15">
      <c r="A211" s="14">
        <v>2013</v>
      </c>
      <c r="B211" s="14">
        <v>351</v>
      </c>
      <c r="C211" s="16" t="s">
        <v>23</v>
      </c>
      <c r="D211" s="16"/>
      <c r="E211" s="16"/>
      <c r="F211" s="14">
        <v>60</v>
      </c>
      <c r="G211" s="12">
        <v>8.73</v>
      </c>
      <c r="H211" s="12"/>
      <c r="I211" s="13"/>
      <c r="J211" s="12">
        <v>1.26</v>
      </c>
      <c r="K211" s="12"/>
      <c r="L211" s="12"/>
      <c r="M211" s="12"/>
      <c r="N211" s="12">
        <v>5.78</v>
      </c>
      <c r="O211" s="12"/>
      <c r="P211" s="12">
        <v>68.03</v>
      </c>
      <c r="Q211" s="12">
        <v>0.24</v>
      </c>
    </row>
    <row r="212" spans="1:17" ht="10.5" customHeight="1" x14ac:dyDescent="0.15">
      <c r="A212" s="14"/>
      <c r="B212" s="14"/>
      <c r="C212" s="15" t="s">
        <v>22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434</v>
      </c>
      <c r="C213" s="18" t="s">
        <v>21</v>
      </c>
      <c r="D213" s="16"/>
      <c r="E213" s="16"/>
      <c r="F213" s="14">
        <v>100</v>
      </c>
      <c r="G213" s="12">
        <v>2.09</v>
      </c>
      <c r="H213" s="12"/>
      <c r="I213" s="13"/>
      <c r="J213" s="12">
        <v>4.38</v>
      </c>
      <c r="K213" s="12"/>
      <c r="L213" s="12"/>
      <c r="M213" s="12"/>
      <c r="N213" s="12">
        <v>10.86</v>
      </c>
      <c r="O213" s="12"/>
      <c r="P213" s="12">
        <v>91.6</v>
      </c>
      <c r="Q213" s="12">
        <v>3.39</v>
      </c>
    </row>
    <row r="214" spans="1:17" ht="10.5" customHeight="1" x14ac:dyDescent="0.15">
      <c r="A214" s="14"/>
      <c r="B214" s="14"/>
      <c r="C214" s="17" t="s">
        <v>20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2" customHeight="1" x14ac:dyDescent="0.15">
      <c r="A215" s="14" t="s">
        <v>14</v>
      </c>
      <c r="B215" s="14">
        <v>444</v>
      </c>
      <c r="C215" s="16" t="s">
        <v>19</v>
      </c>
      <c r="D215" s="16"/>
      <c r="E215" s="16"/>
      <c r="F215" s="14">
        <v>40</v>
      </c>
      <c r="G215" s="12">
        <v>1.37</v>
      </c>
      <c r="H215" s="12"/>
      <c r="I215" s="13"/>
      <c r="J215" s="12">
        <v>2.8</v>
      </c>
      <c r="K215" s="12"/>
      <c r="L215" s="12"/>
      <c r="M215" s="12"/>
      <c r="N215" s="12">
        <v>3.54</v>
      </c>
      <c r="O215" s="12"/>
      <c r="P215" s="12">
        <v>44.68</v>
      </c>
      <c r="Q215" s="12">
        <v>0.26</v>
      </c>
    </row>
    <row r="216" spans="1:17" ht="10.5" customHeight="1" x14ac:dyDescent="0.15">
      <c r="A216" s="14"/>
      <c r="B216" s="14"/>
      <c r="C216" s="15" t="s">
        <v>18</v>
      </c>
      <c r="D216" s="15"/>
      <c r="E216" s="15"/>
      <c r="F216" s="14"/>
      <c r="G216" s="12"/>
      <c r="H216" s="12"/>
      <c r="I216" s="13"/>
      <c r="J216" s="12"/>
      <c r="K216" s="12"/>
      <c r="L216" s="12"/>
      <c r="M216" s="12"/>
      <c r="N216" s="12"/>
      <c r="O216" s="12"/>
      <c r="P216" s="12"/>
      <c r="Q216" s="12"/>
    </row>
    <row r="217" spans="1:17" ht="12" customHeight="1" x14ac:dyDescent="0.15">
      <c r="A217" s="14" t="s">
        <v>14</v>
      </c>
      <c r="B217" s="14" t="s">
        <v>17</v>
      </c>
      <c r="C217" s="16" t="s">
        <v>16</v>
      </c>
      <c r="D217" s="16"/>
      <c r="E217" s="16"/>
      <c r="F217" s="14">
        <v>25</v>
      </c>
      <c r="G217" s="12">
        <v>1.9</v>
      </c>
      <c r="H217" s="12"/>
      <c r="I217" s="13"/>
      <c r="J217" s="12">
        <v>0.2</v>
      </c>
      <c r="K217" s="12"/>
      <c r="L217" s="12"/>
      <c r="M217" s="12"/>
      <c r="N217" s="12">
        <v>12.25</v>
      </c>
      <c r="O217" s="12"/>
      <c r="P217" s="12">
        <v>58</v>
      </c>
      <c r="Q217" s="12" t="s">
        <v>11</v>
      </c>
    </row>
    <row r="218" spans="1:17" ht="10.5" customHeight="1" x14ac:dyDescent="0.15">
      <c r="A218" s="14"/>
      <c r="B218" s="14"/>
      <c r="C218" s="15" t="s">
        <v>15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 t="s">
        <v>14</v>
      </c>
      <c r="B219" s="14" t="s">
        <v>13</v>
      </c>
      <c r="C219" s="16" t="s">
        <v>12</v>
      </c>
      <c r="D219" s="16"/>
      <c r="E219" s="16"/>
      <c r="F219" s="14">
        <v>15</v>
      </c>
      <c r="G219" s="12">
        <v>1</v>
      </c>
      <c r="H219" s="12"/>
      <c r="I219" s="13"/>
      <c r="J219" s="12">
        <v>0.18</v>
      </c>
      <c r="K219" s="12"/>
      <c r="L219" s="12"/>
      <c r="M219" s="12"/>
      <c r="N219" s="12">
        <v>5.01</v>
      </c>
      <c r="O219" s="12"/>
      <c r="P219" s="12">
        <v>26</v>
      </c>
      <c r="Q219" s="12" t="s">
        <v>11</v>
      </c>
    </row>
    <row r="220" spans="1:17" ht="10.5" customHeight="1" x14ac:dyDescent="0.15">
      <c r="A220" s="14"/>
      <c r="B220" s="14"/>
      <c r="C220" s="15" t="s">
        <v>10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12" customHeight="1" x14ac:dyDescent="0.15">
      <c r="A221" s="14">
        <v>2013</v>
      </c>
      <c r="B221" s="14">
        <v>531</v>
      </c>
      <c r="C221" s="16" t="s">
        <v>9</v>
      </c>
      <c r="D221" s="16"/>
      <c r="E221" s="16"/>
      <c r="F221" s="14">
        <v>150</v>
      </c>
      <c r="G221" s="12">
        <v>0.2</v>
      </c>
      <c r="H221" s="12"/>
      <c r="I221" s="13"/>
      <c r="J221" s="12">
        <v>0</v>
      </c>
      <c r="K221" s="12"/>
      <c r="L221" s="12"/>
      <c r="M221" s="12"/>
      <c r="N221" s="12">
        <v>15</v>
      </c>
      <c r="O221" s="12"/>
      <c r="P221" s="12">
        <v>60.8</v>
      </c>
      <c r="Q221" s="12">
        <v>0.6</v>
      </c>
    </row>
    <row r="222" spans="1:17" ht="10.5" customHeight="1" x14ac:dyDescent="0.15">
      <c r="A222" s="14"/>
      <c r="B222" s="14"/>
      <c r="C222" s="15" t="s">
        <v>8</v>
      </c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3" x14ac:dyDescent="0.15">
      <c r="A223" s="11" t="s">
        <v>1</v>
      </c>
      <c r="B223" s="11"/>
      <c r="C223" s="11"/>
      <c r="D223" s="11"/>
      <c r="E223" s="11"/>
      <c r="F223" s="10">
        <f>F221+F219+F217+F215+F213+F211+F209+F207+F205</f>
        <v>591</v>
      </c>
      <c r="G223" s="3">
        <f>G221+G219+G217+G215+G213+G211+G209+G207+G205</f>
        <v>17.11</v>
      </c>
      <c r="H223" s="3"/>
      <c r="I223" s="3">
        <f>J221+J219+J217+J215+J213+J211+J209+J207+J205</f>
        <v>16.78</v>
      </c>
      <c r="J223" s="3"/>
      <c r="K223" s="3"/>
      <c r="L223" s="3"/>
      <c r="M223" s="4"/>
      <c r="N223" s="3">
        <f>N221+N219+N217+N215+N213+N211+N209+N207+N205</f>
        <v>60.410000000000004</v>
      </c>
      <c r="O223" s="3"/>
      <c r="P223" s="9">
        <f>P221+P219+P217+P215+P213+P211+P209+P207+P205</f>
        <v>471.21000000000004</v>
      </c>
      <c r="Q223" s="9">
        <f>Q221+Q219+Q217+Q215+Q213+Q211+Q209+Q207+Q205</f>
        <v>19.36</v>
      </c>
    </row>
    <row r="224" spans="1:17" ht="14" x14ac:dyDescent="0.15">
      <c r="A224" s="19" t="s">
        <v>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2" customHeight="1" x14ac:dyDescent="0.15">
      <c r="A225" s="14">
        <v>2013</v>
      </c>
      <c r="B225" s="14">
        <v>507</v>
      </c>
      <c r="C225" s="18" t="s">
        <v>6</v>
      </c>
      <c r="D225" s="16"/>
      <c r="E225" s="16"/>
      <c r="F225" s="14">
        <v>150</v>
      </c>
      <c r="G225" s="12">
        <v>1.5</v>
      </c>
      <c r="H225" s="12"/>
      <c r="I225" s="13"/>
      <c r="J225" s="12">
        <v>1.3</v>
      </c>
      <c r="K225" s="12"/>
      <c r="L225" s="12"/>
      <c r="M225" s="12"/>
      <c r="N225" s="12">
        <v>17.399999999999999</v>
      </c>
      <c r="O225" s="12"/>
      <c r="P225" s="12">
        <v>87</v>
      </c>
      <c r="Q225" s="12">
        <v>1.3</v>
      </c>
    </row>
    <row r="226" spans="1:17" ht="10.5" customHeight="1" x14ac:dyDescent="0.15">
      <c r="A226" s="14"/>
      <c r="B226" s="14"/>
      <c r="C226" s="17" t="s">
        <v>5</v>
      </c>
      <c r="D226" s="15"/>
      <c r="E226" s="15"/>
      <c r="F226" s="14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</row>
    <row r="227" spans="1:17" ht="12" customHeight="1" x14ac:dyDescent="0.15">
      <c r="A227" s="14">
        <v>2013</v>
      </c>
      <c r="B227" s="14">
        <v>327</v>
      </c>
      <c r="C227" s="16" t="s">
        <v>4</v>
      </c>
      <c r="D227" s="16"/>
      <c r="E227" s="16"/>
      <c r="F227" s="14">
        <v>50</v>
      </c>
      <c r="G227" s="12">
        <v>8</v>
      </c>
      <c r="H227" s="12"/>
      <c r="I227" s="13"/>
      <c r="J227" s="12">
        <v>6.16</v>
      </c>
      <c r="K227" s="12"/>
      <c r="L227" s="12"/>
      <c r="M227" s="12"/>
      <c r="N227" s="12">
        <v>10.3</v>
      </c>
      <c r="O227" s="12"/>
      <c r="P227" s="12">
        <v>128.66999999999999</v>
      </c>
      <c r="Q227" s="12">
        <v>0.13</v>
      </c>
    </row>
    <row r="228" spans="1:17" ht="10.5" customHeight="1" x14ac:dyDescent="0.15">
      <c r="A228" s="14"/>
      <c r="B228" s="14"/>
      <c r="C228" s="15" t="s">
        <v>3</v>
      </c>
      <c r="D228" s="15"/>
      <c r="E228" s="15"/>
      <c r="F228" s="14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</row>
    <row r="229" spans="1:17" ht="22.5" customHeight="1" x14ac:dyDescent="0.15">
      <c r="A229" s="14">
        <v>2013</v>
      </c>
      <c r="B229" s="14">
        <v>490</v>
      </c>
      <c r="C229" s="16" t="s">
        <v>2</v>
      </c>
      <c r="D229" s="16"/>
      <c r="E229" s="16"/>
      <c r="F229" s="14">
        <v>20</v>
      </c>
      <c r="G229" s="12">
        <v>1.44</v>
      </c>
      <c r="H229" s="12"/>
      <c r="I229" s="13"/>
      <c r="J229" s="12">
        <v>1.7</v>
      </c>
      <c r="K229" s="12"/>
      <c r="L229" s="12"/>
      <c r="M229" s="12"/>
      <c r="N229" s="12">
        <v>11.16</v>
      </c>
      <c r="O229" s="12"/>
      <c r="P229" s="12">
        <v>65.930000000000007</v>
      </c>
      <c r="Q229" s="12">
        <v>0.2</v>
      </c>
    </row>
    <row r="230" spans="1:17" ht="10.5" customHeight="1" x14ac:dyDescent="0.15">
      <c r="A230" s="14"/>
      <c r="B230" s="14"/>
      <c r="C230" s="15"/>
      <c r="D230" s="15"/>
      <c r="E230" s="15"/>
      <c r="F230" s="14"/>
      <c r="G230" s="12"/>
      <c r="H230" s="12"/>
      <c r="I230" s="13"/>
      <c r="J230" s="12"/>
      <c r="K230" s="12"/>
      <c r="L230" s="12"/>
      <c r="M230" s="12"/>
      <c r="N230" s="12"/>
      <c r="O230" s="12"/>
      <c r="P230" s="12"/>
      <c r="Q230" s="12"/>
    </row>
    <row r="231" spans="1:17" ht="10.5" customHeight="1" x14ac:dyDescent="0.15">
      <c r="A231" s="11" t="s">
        <v>1</v>
      </c>
      <c r="B231" s="11"/>
      <c r="C231" s="11"/>
      <c r="D231" s="11"/>
      <c r="E231" s="11"/>
      <c r="F231" s="10">
        <f>F229+F227+F225</f>
        <v>220</v>
      </c>
      <c r="G231" s="3">
        <f>G229+G227+G225</f>
        <v>10.94</v>
      </c>
      <c r="H231" s="3"/>
      <c r="I231" s="3">
        <f>J229+J227+J225</f>
        <v>9.16</v>
      </c>
      <c r="J231" s="3"/>
      <c r="K231" s="3"/>
      <c r="L231" s="3"/>
      <c r="M231" s="4"/>
      <c r="N231" s="3">
        <f>N229+N227+N225</f>
        <v>38.86</v>
      </c>
      <c r="O231" s="3"/>
      <c r="P231" s="9">
        <f>P229+P227+P225</f>
        <v>281.60000000000002</v>
      </c>
      <c r="Q231" s="9">
        <f>Q229+Q227+Q225</f>
        <v>1.6300000000000001</v>
      </c>
    </row>
    <row r="232" spans="1:17" ht="13" x14ac:dyDescent="0.15">
      <c r="A232" s="8" t="s">
        <v>0</v>
      </c>
      <c r="B232" s="7"/>
      <c r="C232" s="7"/>
      <c r="D232" s="7"/>
      <c r="E232" s="6"/>
      <c r="F232" s="5">
        <f>F230+F223+F203+F199</f>
        <v>1019</v>
      </c>
      <c r="G232" s="3">
        <f>G230+G223+G203+G199</f>
        <v>30.027999999999999</v>
      </c>
      <c r="H232" s="3"/>
      <c r="I232" s="3">
        <f>I223+I203+I199</f>
        <v>33.1</v>
      </c>
      <c r="J232" s="3"/>
      <c r="K232" s="3"/>
      <c r="L232" s="3"/>
      <c r="M232" s="4"/>
      <c r="N232" s="3">
        <f>N223+N203+N199</f>
        <v>132.934</v>
      </c>
      <c r="O232" s="3"/>
      <c r="P232" s="2">
        <f>P223+P203+P199</f>
        <v>959.71</v>
      </c>
      <c r="Q232" s="2">
        <f>Q230+Q223+Q203+Q199</f>
        <v>56.68</v>
      </c>
    </row>
  </sheetData>
  <mergeCells count="996">
    <mergeCell ref="Q11:Q12"/>
    <mergeCell ref="G12:H12"/>
    <mergeCell ref="I12:L12"/>
    <mergeCell ref="M12:N12"/>
    <mergeCell ref="A11:A12"/>
    <mergeCell ref="B11:B12"/>
    <mergeCell ref="C11:E12"/>
    <mergeCell ref="F11:F12"/>
    <mergeCell ref="G11:N11"/>
    <mergeCell ref="O11:P12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P28:P29"/>
    <mergeCell ref="Q28:Q29"/>
    <mergeCell ref="C29:E29"/>
    <mergeCell ref="A23:Q23"/>
    <mergeCell ref="A24:A25"/>
    <mergeCell ref="B24:B25"/>
    <mergeCell ref="C24:E24"/>
    <mergeCell ref="F24:F25"/>
    <mergeCell ref="G24:H25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I34:I35"/>
    <mergeCell ref="N30:O31"/>
    <mergeCell ref="P30:P31"/>
    <mergeCell ref="A30:A31"/>
    <mergeCell ref="B30:B31"/>
    <mergeCell ref="C30:E30"/>
    <mergeCell ref="F30:F31"/>
    <mergeCell ref="G30:H31"/>
    <mergeCell ref="I30:I31"/>
    <mergeCell ref="J30:M31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F40:F41"/>
    <mergeCell ref="G40:H41"/>
    <mergeCell ref="A38:A39"/>
    <mergeCell ref="B38:B39"/>
    <mergeCell ref="C38:E38"/>
    <mergeCell ref="F38:F39"/>
    <mergeCell ref="G38:H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A42:A43"/>
    <mergeCell ref="B42:B43"/>
    <mergeCell ref="C42:E42"/>
    <mergeCell ref="F42:F43"/>
    <mergeCell ref="G42:H43"/>
    <mergeCell ref="J38:M39"/>
    <mergeCell ref="C41:E41"/>
    <mergeCell ref="A40:A41"/>
    <mergeCell ref="B40:B41"/>
    <mergeCell ref="C40:E40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C48:E48"/>
    <mergeCell ref="F48:F49"/>
    <mergeCell ref="G48:H49"/>
    <mergeCell ref="I48:I49"/>
    <mergeCell ref="J48:M49"/>
    <mergeCell ref="N48:O49"/>
    <mergeCell ref="Q52:Q53"/>
    <mergeCell ref="C53:E53"/>
    <mergeCell ref="C59:E59"/>
    <mergeCell ref="A46:E46"/>
    <mergeCell ref="G46:H46"/>
    <mergeCell ref="I46:L46"/>
    <mergeCell ref="N46:O46"/>
    <mergeCell ref="A47:Q47"/>
    <mergeCell ref="A48:A49"/>
    <mergeCell ref="B48:B49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J50:M51"/>
    <mergeCell ref="N50:O51"/>
    <mergeCell ref="P50:P51"/>
    <mergeCell ref="Q50:Q51"/>
    <mergeCell ref="C51:E51"/>
    <mergeCell ref="A50:A51"/>
    <mergeCell ref="B50:B51"/>
    <mergeCell ref="C50:E50"/>
    <mergeCell ref="F50:F51"/>
    <mergeCell ref="G50:H51"/>
    <mergeCell ref="I50:I51"/>
    <mergeCell ref="Q56:Q57"/>
    <mergeCell ref="C57:E57"/>
    <mergeCell ref="A60:A61"/>
    <mergeCell ref="B60:B61"/>
    <mergeCell ref="C60:E60"/>
    <mergeCell ref="F60:F61"/>
    <mergeCell ref="G60:H61"/>
    <mergeCell ref="I60:I61"/>
    <mergeCell ref="A55:Q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L69:R69"/>
    <mergeCell ref="L70:R70"/>
    <mergeCell ref="N64:O64"/>
    <mergeCell ref="A58:A59"/>
    <mergeCell ref="B58:B59"/>
    <mergeCell ref="A62:A63"/>
    <mergeCell ref="B62:B63"/>
    <mergeCell ref="G64:H64"/>
    <mergeCell ref="A64:E64"/>
    <mergeCell ref="E72:G72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C58:E58"/>
    <mergeCell ref="F58:F59"/>
    <mergeCell ref="G58:H59"/>
    <mergeCell ref="C62:E62"/>
    <mergeCell ref="F62:F63"/>
    <mergeCell ref="G62:H63"/>
    <mergeCell ref="C63:E63"/>
    <mergeCell ref="J60:M61"/>
    <mergeCell ref="N60:O61"/>
    <mergeCell ref="P60:P61"/>
    <mergeCell ref="Q60:Q61"/>
    <mergeCell ref="C61:E61"/>
    <mergeCell ref="I62:I63"/>
    <mergeCell ref="J62:M63"/>
    <mergeCell ref="N62:O63"/>
    <mergeCell ref="P62:P63"/>
    <mergeCell ref="I64:L64"/>
    <mergeCell ref="I58:I59"/>
    <mergeCell ref="J58:M59"/>
    <mergeCell ref="N58:O59"/>
    <mergeCell ref="P58:P59"/>
    <mergeCell ref="Q62:Q63"/>
    <mergeCell ref="Q58:Q59"/>
    <mergeCell ref="I80:I81"/>
    <mergeCell ref="J80:M81"/>
    <mergeCell ref="N80:O81"/>
    <mergeCell ref="P80:P81"/>
    <mergeCell ref="Q80:Q81"/>
    <mergeCell ref="C81:E81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A77:A78"/>
    <mergeCell ref="B77:B78"/>
    <mergeCell ref="C77:E78"/>
    <mergeCell ref="F77:F78"/>
    <mergeCell ref="G77:N77"/>
    <mergeCell ref="O77:P78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I84:I85"/>
    <mergeCell ref="J84:M85"/>
    <mergeCell ref="N84:O85"/>
    <mergeCell ref="P84:P85"/>
    <mergeCell ref="Q84:Q85"/>
    <mergeCell ref="C85:E85"/>
    <mergeCell ref="J82:M83"/>
    <mergeCell ref="N82:O83"/>
    <mergeCell ref="P82:P83"/>
    <mergeCell ref="Q82:Q83"/>
    <mergeCell ref="C83:E83"/>
    <mergeCell ref="I82:I83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P94:P95"/>
    <mergeCell ref="Q94:Q95"/>
    <mergeCell ref="C95:E95"/>
    <mergeCell ref="A89:Q89"/>
    <mergeCell ref="A90:A91"/>
    <mergeCell ref="B90:B91"/>
    <mergeCell ref="C90:E90"/>
    <mergeCell ref="F90:F91"/>
    <mergeCell ref="G90:H91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100:A101"/>
    <mergeCell ref="B100:B101"/>
    <mergeCell ref="C100:E100"/>
    <mergeCell ref="F100:F101"/>
    <mergeCell ref="G100:H101"/>
    <mergeCell ref="P90:P91"/>
    <mergeCell ref="A93:Q93"/>
    <mergeCell ref="A94:A95"/>
    <mergeCell ref="B94:B95"/>
    <mergeCell ref="C94:E94"/>
    <mergeCell ref="A102:A103"/>
    <mergeCell ref="B102:B103"/>
    <mergeCell ref="C102:E102"/>
    <mergeCell ref="F102:F103"/>
    <mergeCell ref="G102:H103"/>
    <mergeCell ref="N98:O99"/>
    <mergeCell ref="I102:I103"/>
    <mergeCell ref="I98:I99"/>
    <mergeCell ref="J98:M99"/>
    <mergeCell ref="C99:E99"/>
    <mergeCell ref="Q96:Q97"/>
    <mergeCell ref="C97:E97"/>
    <mergeCell ref="A98:A99"/>
    <mergeCell ref="B98:B99"/>
    <mergeCell ref="C98:E98"/>
    <mergeCell ref="F98:F99"/>
    <mergeCell ref="G98:H99"/>
    <mergeCell ref="P98:P99"/>
    <mergeCell ref="Q98:Q99"/>
    <mergeCell ref="I100:I101"/>
    <mergeCell ref="N96:O97"/>
    <mergeCell ref="P96:P97"/>
    <mergeCell ref="A96:A97"/>
    <mergeCell ref="B96:B97"/>
    <mergeCell ref="C96:E96"/>
    <mergeCell ref="F96:F97"/>
    <mergeCell ref="G96:H97"/>
    <mergeCell ref="I96:I97"/>
    <mergeCell ref="J96:M97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I110:I111"/>
    <mergeCell ref="J110:M111"/>
    <mergeCell ref="N110:O111"/>
    <mergeCell ref="P110:P111"/>
    <mergeCell ref="Q110:Q111"/>
    <mergeCell ref="C111:E111"/>
    <mergeCell ref="J108:M109"/>
    <mergeCell ref="N108:O109"/>
    <mergeCell ref="P108:P109"/>
    <mergeCell ref="Q108:Q109"/>
    <mergeCell ref="C109:E109"/>
    <mergeCell ref="I108:I109"/>
    <mergeCell ref="I114:I115"/>
    <mergeCell ref="J114:M115"/>
    <mergeCell ref="N114:O115"/>
    <mergeCell ref="P114:P115"/>
    <mergeCell ref="Q114:Q115"/>
    <mergeCell ref="C115:E115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Q116:Q117"/>
    <mergeCell ref="C117:E117"/>
    <mergeCell ref="A116:A117"/>
    <mergeCell ref="B116:B117"/>
    <mergeCell ref="C116:E116"/>
    <mergeCell ref="F116:F117"/>
    <mergeCell ref="G116:H117"/>
    <mergeCell ref="I116:I117"/>
    <mergeCell ref="G128:N128"/>
    <mergeCell ref="O128:P129"/>
    <mergeCell ref="B121:E121"/>
    <mergeCell ref="G121:H121"/>
    <mergeCell ref="J118:M119"/>
    <mergeCell ref="N118:O119"/>
    <mergeCell ref="D124:J124"/>
    <mergeCell ref="I131:I132"/>
    <mergeCell ref="J131:M132"/>
    <mergeCell ref="N131:O132"/>
    <mergeCell ref="C131:E131"/>
    <mergeCell ref="F131:F132"/>
    <mergeCell ref="G131:H132"/>
    <mergeCell ref="B126:P126"/>
    <mergeCell ref="B128:B129"/>
    <mergeCell ref="C128:E129"/>
    <mergeCell ref="J116:M117"/>
    <mergeCell ref="N116:O117"/>
    <mergeCell ref="P116:P117"/>
    <mergeCell ref="I121:L121"/>
    <mergeCell ref="N121:O121"/>
    <mergeCell ref="E123:G123"/>
    <mergeCell ref="Q128:Q129"/>
    <mergeCell ref="G129:H129"/>
    <mergeCell ref="I129:L129"/>
    <mergeCell ref="M129:N129"/>
    <mergeCell ref="A130:Q130"/>
    <mergeCell ref="A131:A132"/>
    <mergeCell ref="B131:B132"/>
    <mergeCell ref="A128:A129"/>
    <mergeCell ref="P131:P132"/>
    <mergeCell ref="F128:F129"/>
    <mergeCell ref="A133:A134"/>
    <mergeCell ref="B133:B134"/>
    <mergeCell ref="C133:E133"/>
    <mergeCell ref="F133:F134"/>
    <mergeCell ref="G133:H134"/>
    <mergeCell ref="Q131:Q132"/>
    <mergeCell ref="C132:E132"/>
    <mergeCell ref="P135:P136"/>
    <mergeCell ref="Q135:Q136"/>
    <mergeCell ref="C136:E136"/>
    <mergeCell ref="A135:A136"/>
    <mergeCell ref="B135:B136"/>
    <mergeCell ref="C135:E135"/>
    <mergeCell ref="F135:F136"/>
    <mergeCell ref="G135:H136"/>
    <mergeCell ref="P141:P142"/>
    <mergeCell ref="J133:M134"/>
    <mergeCell ref="N133:O134"/>
    <mergeCell ref="P133:P134"/>
    <mergeCell ref="Q133:Q134"/>
    <mergeCell ref="C134:E134"/>
    <mergeCell ref="I133:I134"/>
    <mergeCell ref="I135:I136"/>
    <mergeCell ref="J135:M136"/>
    <mergeCell ref="N135:O136"/>
    <mergeCell ref="Q137:Q138"/>
    <mergeCell ref="C138:E138"/>
    <mergeCell ref="A139:E139"/>
    <mergeCell ref="G139:H139"/>
    <mergeCell ref="I139:L139"/>
    <mergeCell ref="N139:O139"/>
    <mergeCell ref="A137:A138"/>
    <mergeCell ref="G137:H138"/>
    <mergeCell ref="I137:I138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C145:E145"/>
    <mergeCell ref="F145:F146"/>
    <mergeCell ref="G145:H146"/>
    <mergeCell ref="I145:I146"/>
    <mergeCell ref="J145:M146"/>
    <mergeCell ref="N145:O146"/>
    <mergeCell ref="I143:L143"/>
    <mergeCell ref="N143:O143"/>
    <mergeCell ref="P145:P146"/>
    <mergeCell ref="Q145:Q146"/>
    <mergeCell ref="C146:E146"/>
    <mergeCell ref="A141:A142"/>
    <mergeCell ref="B141:B142"/>
    <mergeCell ref="C141:E141"/>
    <mergeCell ref="F141:F142"/>
    <mergeCell ref="G141:H142"/>
    <mergeCell ref="A151:A152"/>
    <mergeCell ref="B151:B152"/>
    <mergeCell ref="C151:E151"/>
    <mergeCell ref="F151:F152"/>
    <mergeCell ref="G151:H152"/>
    <mergeCell ref="A143:E143"/>
    <mergeCell ref="G143:H143"/>
    <mergeCell ref="A144:Q144"/>
    <mergeCell ref="A145:A146"/>
    <mergeCell ref="B145:B146"/>
    <mergeCell ref="A153:A154"/>
    <mergeCell ref="B153:B154"/>
    <mergeCell ref="C153:E153"/>
    <mergeCell ref="F153:F154"/>
    <mergeCell ref="G153:H154"/>
    <mergeCell ref="N149:O150"/>
    <mergeCell ref="I153:I154"/>
    <mergeCell ref="I149:I150"/>
    <mergeCell ref="J149:M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P149:P150"/>
    <mergeCell ref="Q149:Q150"/>
    <mergeCell ref="N147:O148"/>
    <mergeCell ref="P147:P148"/>
    <mergeCell ref="A147:A148"/>
    <mergeCell ref="B147:B148"/>
    <mergeCell ref="C147:E147"/>
    <mergeCell ref="F147:F148"/>
    <mergeCell ref="G147:H148"/>
    <mergeCell ref="I147:I148"/>
    <mergeCell ref="J147:M148"/>
    <mergeCell ref="C154:E154"/>
    <mergeCell ref="J151:M152"/>
    <mergeCell ref="N151:O152"/>
    <mergeCell ref="P151:P152"/>
    <mergeCell ref="Q151:Q152"/>
    <mergeCell ref="C152:E152"/>
    <mergeCell ref="I151:I152"/>
    <mergeCell ref="Q157:Q158"/>
    <mergeCell ref="C158:E158"/>
    <mergeCell ref="C157:E157"/>
    <mergeCell ref="F157:F158"/>
    <mergeCell ref="G157:H158"/>
    <mergeCell ref="C155:E155"/>
    <mergeCell ref="F155:F156"/>
    <mergeCell ref="G155:H156"/>
    <mergeCell ref="G159:H160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N161:O162"/>
    <mergeCell ref="P161:P162"/>
    <mergeCell ref="Q161:Q162"/>
    <mergeCell ref="C162:E162"/>
    <mergeCell ref="N159:O160"/>
    <mergeCell ref="C161:E161"/>
    <mergeCell ref="F161:F162"/>
    <mergeCell ref="G161:H162"/>
    <mergeCell ref="C159:E159"/>
    <mergeCell ref="F159:F160"/>
    <mergeCell ref="N165:O166"/>
    <mergeCell ref="P165:P166"/>
    <mergeCell ref="Q165:Q166"/>
    <mergeCell ref="C166:E166"/>
    <mergeCell ref="P159:P160"/>
    <mergeCell ref="Q159:Q160"/>
    <mergeCell ref="C160:E160"/>
    <mergeCell ref="I159:I160"/>
    <mergeCell ref="I161:I162"/>
    <mergeCell ref="J161:M162"/>
    <mergeCell ref="P172:P173"/>
    <mergeCell ref="Q172:Q173"/>
    <mergeCell ref="Q169:Q170"/>
    <mergeCell ref="N163:O163"/>
    <mergeCell ref="A164:Q164"/>
    <mergeCell ref="A165:A166"/>
    <mergeCell ref="B165:B166"/>
    <mergeCell ref="C165:E165"/>
    <mergeCell ref="F165:F166"/>
    <mergeCell ref="G165:H166"/>
    <mergeCell ref="I169:I170"/>
    <mergeCell ref="C173:E173"/>
    <mergeCell ref="G172:H173"/>
    <mergeCell ref="I172:I173"/>
    <mergeCell ref="J172:M173"/>
    <mergeCell ref="N172:O173"/>
    <mergeCell ref="A171:Q171"/>
    <mergeCell ref="A172:A173"/>
    <mergeCell ref="B172:B173"/>
    <mergeCell ref="C172:E172"/>
    <mergeCell ref="F172:F173"/>
    <mergeCell ref="A169:A170"/>
    <mergeCell ref="B169:B170"/>
    <mergeCell ref="C169:E169"/>
    <mergeCell ref="F169:F170"/>
    <mergeCell ref="G169:H170"/>
    <mergeCell ref="Q174:Q175"/>
    <mergeCell ref="C175:E175"/>
    <mergeCell ref="J176:M177"/>
    <mergeCell ref="N176:O177"/>
    <mergeCell ref="P176:P177"/>
    <mergeCell ref="J169:M170"/>
    <mergeCell ref="N169:O170"/>
    <mergeCell ref="P169:P170"/>
    <mergeCell ref="N174:O175"/>
    <mergeCell ref="P174:P175"/>
    <mergeCell ref="Q178:Q179"/>
    <mergeCell ref="C179:E179"/>
    <mergeCell ref="I178:I179"/>
    <mergeCell ref="J178:M179"/>
    <mergeCell ref="N178:O179"/>
    <mergeCell ref="P178:P179"/>
    <mergeCell ref="B176:B177"/>
    <mergeCell ref="C176:E176"/>
    <mergeCell ref="F176:F177"/>
    <mergeCell ref="G176:H177"/>
    <mergeCell ref="I176:I177"/>
    <mergeCell ref="G178:H179"/>
    <mergeCell ref="Q176:Q177"/>
    <mergeCell ref="C177:E177"/>
    <mergeCell ref="A174:A175"/>
    <mergeCell ref="B174:B175"/>
    <mergeCell ref="C174:E174"/>
    <mergeCell ref="F174:F175"/>
    <mergeCell ref="G174:H175"/>
    <mergeCell ref="I174:I175"/>
    <mergeCell ref="J174:M175"/>
    <mergeCell ref="A176:A177"/>
    <mergeCell ref="E183:G183"/>
    <mergeCell ref="D184:J184"/>
    <mergeCell ref="A178:A179"/>
    <mergeCell ref="B178:B179"/>
    <mergeCell ref="C178:E178"/>
    <mergeCell ref="F178:F179"/>
    <mergeCell ref="I180:L180"/>
    <mergeCell ref="N180:O180"/>
    <mergeCell ref="A180:E180"/>
    <mergeCell ref="G180:H180"/>
    <mergeCell ref="A181:E181"/>
    <mergeCell ref="G181:H181"/>
    <mergeCell ref="I181:L181"/>
    <mergeCell ref="N181:O181"/>
    <mergeCell ref="B186:P186"/>
    <mergeCell ref="A188:A189"/>
    <mergeCell ref="B188:B189"/>
    <mergeCell ref="C188:E189"/>
    <mergeCell ref="F188:F189"/>
    <mergeCell ref="G188:N188"/>
    <mergeCell ref="O188:P189"/>
    <mergeCell ref="I191:I192"/>
    <mergeCell ref="J191:M192"/>
    <mergeCell ref="N191:O192"/>
    <mergeCell ref="P191:P192"/>
    <mergeCell ref="Q191:Q192"/>
    <mergeCell ref="G191:H192"/>
    <mergeCell ref="C192:E192"/>
    <mergeCell ref="Q188:Q189"/>
    <mergeCell ref="G189:H189"/>
    <mergeCell ref="I189:L189"/>
    <mergeCell ref="M189:N189"/>
    <mergeCell ref="A190:Q190"/>
    <mergeCell ref="A191:A192"/>
    <mergeCell ref="B191:B192"/>
    <mergeCell ref="C191:E191"/>
    <mergeCell ref="F191:F192"/>
    <mergeCell ref="A195:A196"/>
    <mergeCell ref="B195:B196"/>
    <mergeCell ref="C195:E195"/>
    <mergeCell ref="F195:F196"/>
    <mergeCell ref="G195:H196"/>
    <mergeCell ref="A193:A194"/>
    <mergeCell ref="B193:B194"/>
    <mergeCell ref="C193:E193"/>
    <mergeCell ref="F193:F194"/>
    <mergeCell ref="G193:H194"/>
    <mergeCell ref="I195:I196"/>
    <mergeCell ref="J195:M196"/>
    <mergeCell ref="N195:O196"/>
    <mergeCell ref="P195:P196"/>
    <mergeCell ref="Q195:Q196"/>
    <mergeCell ref="C196:E196"/>
    <mergeCell ref="J193:M194"/>
    <mergeCell ref="N193:O194"/>
    <mergeCell ref="P193:P194"/>
    <mergeCell ref="Q193:Q194"/>
    <mergeCell ref="C194:E194"/>
    <mergeCell ref="I193:I194"/>
    <mergeCell ref="J197:M198"/>
    <mergeCell ref="N197:O198"/>
    <mergeCell ref="P197:P198"/>
    <mergeCell ref="Q197:Q198"/>
    <mergeCell ref="C198:E198"/>
    <mergeCell ref="A199:E199"/>
    <mergeCell ref="G199:H199"/>
    <mergeCell ref="I199:L199"/>
    <mergeCell ref="N199:O199"/>
    <mergeCell ref="A197:A198"/>
    <mergeCell ref="B197:B198"/>
    <mergeCell ref="C197:E197"/>
    <mergeCell ref="F197:F198"/>
    <mergeCell ref="G197:H198"/>
    <mergeCell ref="I197:I198"/>
    <mergeCell ref="Q201:Q202"/>
    <mergeCell ref="C202:E202"/>
    <mergeCell ref="I201:I202"/>
    <mergeCell ref="J201:M202"/>
    <mergeCell ref="N201:O202"/>
    <mergeCell ref="P205:P206"/>
    <mergeCell ref="Q205:Q206"/>
    <mergeCell ref="C206:E206"/>
    <mergeCell ref="A200:Q200"/>
    <mergeCell ref="A201:A202"/>
    <mergeCell ref="B201:B202"/>
    <mergeCell ref="C201:E201"/>
    <mergeCell ref="F201:F202"/>
    <mergeCell ref="G201:H202"/>
    <mergeCell ref="F205:F206"/>
    <mergeCell ref="G205:H206"/>
    <mergeCell ref="I205:I206"/>
    <mergeCell ref="J205:M206"/>
    <mergeCell ref="N205:O206"/>
    <mergeCell ref="A203:E203"/>
    <mergeCell ref="G203:H203"/>
    <mergeCell ref="I203:L203"/>
    <mergeCell ref="N203:O203"/>
    <mergeCell ref="N211:O212"/>
    <mergeCell ref="P211:P212"/>
    <mergeCell ref="Q211:Q212"/>
    <mergeCell ref="C212:E212"/>
    <mergeCell ref="I211:I212"/>
    <mergeCell ref="P201:P202"/>
    <mergeCell ref="A204:Q204"/>
    <mergeCell ref="A205:A206"/>
    <mergeCell ref="B205:B206"/>
    <mergeCell ref="C205:E205"/>
    <mergeCell ref="I209:I210"/>
    <mergeCell ref="J209:M210"/>
    <mergeCell ref="Q209:Q210"/>
    <mergeCell ref="C210:E210"/>
    <mergeCell ref="A211:A212"/>
    <mergeCell ref="B211:B212"/>
    <mergeCell ref="C211:E211"/>
    <mergeCell ref="F211:F212"/>
    <mergeCell ref="G211:H212"/>
    <mergeCell ref="J211:M212"/>
    <mergeCell ref="N207:O208"/>
    <mergeCell ref="P207:P208"/>
    <mergeCell ref="A207:A208"/>
    <mergeCell ref="B207:B208"/>
    <mergeCell ref="C207:E207"/>
    <mergeCell ref="F207:F208"/>
    <mergeCell ref="G207:H208"/>
    <mergeCell ref="I207:I208"/>
    <mergeCell ref="J207:M208"/>
    <mergeCell ref="I213:I214"/>
    <mergeCell ref="Q207:Q208"/>
    <mergeCell ref="C208:E208"/>
    <mergeCell ref="A209:A210"/>
    <mergeCell ref="B209:B210"/>
    <mergeCell ref="C209:E209"/>
    <mergeCell ref="F209:F210"/>
    <mergeCell ref="G209:H210"/>
    <mergeCell ref="N209:O210"/>
    <mergeCell ref="P209:P210"/>
    <mergeCell ref="J213:M214"/>
    <mergeCell ref="N213:O214"/>
    <mergeCell ref="P213:P214"/>
    <mergeCell ref="Q213:Q214"/>
    <mergeCell ref="C214:E214"/>
    <mergeCell ref="A213:A214"/>
    <mergeCell ref="B213:B214"/>
    <mergeCell ref="C213:E213"/>
    <mergeCell ref="F213:F214"/>
    <mergeCell ref="G213:H214"/>
    <mergeCell ref="B225:B226"/>
    <mergeCell ref="C225:E225"/>
    <mergeCell ref="F225:F226"/>
    <mergeCell ref="G225:H226"/>
    <mergeCell ref="A229:A230"/>
    <mergeCell ref="B229:B230"/>
    <mergeCell ref="C229:E229"/>
    <mergeCell ref="F229:F230"/>
    <mergeCell ref="G229:H230"/>
    <mergeCell ref="A232:E232"/>
    <mergeCell ref="G232:H232"/>
    <mergeCell ref="I232:L232"/>
    <mergeCell ref="N232:O232"/>
    <mergeCell ref="J227:M228"/>
    <mergeCell ref="N227:O228"/>
    <mergeCell ref="I229:I230"/>
    <mergeCell ref="A223:E223"/>
    <mergeCell ref="G223:H223"/>
    <mergeCell ref="I223:L223"/>
    <mergeCell ref="N223:O223"/>
    <mergeCell ref="A224:Q224"/>
    <mergeCell ref="C170:E170"/>
    <mergeCell ref="A215:A216"/>
    <mergeCell ref="B215:B216"/>
    <mergeCell ref="C215:E215"/>
    <mergeCell ref="F215:F216"/>
    <mergeCell ref="N219:O220"/>
    <mergeCell ref="P219:P220"/>
    <mergeCell ref="C220:E220"/>
    <mergeCell ref="I219:I220"/>
    <mergeCell ref="J215:M216"/>
    <mergeCell ref="N215:O216"/>
    <mergeCell ref="P215:P216"/>
    <mergeCell ref="G215:H216"/>
    <mergeCell ref="A118:A119"/>
    <mergeCell ref="B118:B119"/>
    <mergeCell ref="P227:P228"/>
    <mergeCell ref="N120:O120"/>
    <mergeCell ref="J167:M168"/>
    <mergeCell ref="N167:O168"/>
    <mergeCell ref="P167:P168"/>
    <mergeCell ref="A219:A220"/>
    <mergeCell ref="B219:B220"/>
    <mergeCell ref="C219:E219"/>
    <mergeCell ref="Q167:Q168"/>
    <mergeCell ref="Q118:Q119"/>
    <mergeCell ref="C119:E119"/>
    <mergeCell ref="A120:E120"/>
    <mergeCell ref="G120:H120"/>
    <mergeCell ref="I120:L120"/>
    <mergeCell ref="A167:A168"/>
    <mergeCell ref="B167:B168"/>
    <mergeCell ref="C167:E167"/>
    <mergeCell ref="F167:F168"/>
    <mergeCell ref="P118:P119"/>
    <mergeCell ref="Q219:Q220"/>
    <mergeCell ref="Q215:Q216"/>
    <mergeCell ref="C216:E216"/>
    <mergeCell ref="I215:I216"/>
    <mergeCell ref="I217:I218"/>
    <mergeCell ref="J217:M218"/>
    <mergeCell ref="N217:O218"/>
    <mergeCell ref="P217:P218"/>
    <mergeCell ref="Q217:Q218"/>
    <mergeCell ref="P221:P222"/>
    <mergeCell ref="Q221:Q222"/>
    <mergeCell ref="C222:E222"/>
    <mergeCell ref="I221:I222"/>
    <mergeCell ref="J221:M222"/>
    <mergeCell ref="A221:A222"/>
    <mergeCell ref="B221:B222"/>
    <mergeCell ref="C221:E221"/>
    <mergeCell ref="F221:F222"/>
    <mergeCell ref="G221:H222"/>
    <mergeCell ref="A217:A218"/>
    <mergeCell ref="B217:B218"/>
    <mergeCell ref="C217:E217"/>
    <mergeCell ref="F217:F218"/>
    <mergeCell ref="G217:H218"/>
    <mergeCell ref="N221:O222"/>
    <mergeCell ref="C218:E218"/>
    <mergeCell ref="F219:F220"/>
    <mergeCell ref="G219:H220"/>
    <mergeCell ref="J219:M220"/>
    <mergeCell ref="A155:A156"/>
    <mergeCell ref="B155:B156"/>
    <mergeCell ref="J153:M154"/>
    <mergeCell ref="A140:Q140"/>
    <mergeCell ref="B137:B138"/>
    <mergeCell ref="C137:E137"/>
    <mergeCell ref="F137:F138"/>
    <mergeCell ref="N153:O154"/>
    <mergeCell ref="P153:P154"/>
    <mergeCell ref="Q153:Q154"/>
    <mergeCell ref="C168:E168"/>
    <mergeCell ref="I167:I168"/>
    <mergeCell ref="J159:M160"/>
    <mergeCell ref="A161:A162"/>
    <mergeCell ref="B161:B162"/>
    <mergeCell ref="A159:A160"/>
    <mergeCell ref="B159:B160"/>
    <mergeCell ref="G167:H168"/>
    <mergeCell ref="I165:I166"/>
    <mergeCell ref="J165:M166"/>
    <mergeCell ref="C118:E118"/>
    <mergeCell ref="F118:F119"/>
    <mergeCell ref="G118:H119"/>
    <mergeCell ref="I118:I119"/>
    <mergeCell ref="A163:E163"/>
    <mergeCell ref="G163:H163"/>
    <mergeCell ref="I163:L163"/>
    <mergeCell ref="J155:M156"/>
    <mergeCell ref="A157:A158"/>
    <mergeCell ref="B157:B158"/>
    <mergeCell ref="Q225:Q226"/>
    <mergeCell ref="C226:E226"/>
    <mergeCell ref="A225:A226"/>
    <mergeCell ref="Q227:Q228"/>
    <mergeCell ref="C228:E228"/>
    <mergeCell ref="A227:A228"/>
    <mergeCell ref="B227:B228"/>
    <mergeCell ref="C227:E227"/>
    <mergeCell ref="F227:F228"/>
    <mergeCell ref="G227:H228"/>
    <mergeCell ref="I225:I226"/>
    <mergeCell ref="J225:M226"/>
    <mergeCell ref="N225:O226"/>
    <mergeCell ref="J229:M230"/>
    <mergeCell ref="N229:O230"/>
    <mergeCell ref="P229:P230"/>
    <mergeCell ref="P225:P226"/>
    <mergeCell ref="I227:I228"/>
    <mergeCell ref="Q229:Q230"/>
    <mergeCell ref="C230:E230"/>
    <mergeCell ref="A231:E231"/>
    <mergeCell ref="G231:H231"/>
    <mergeCell ref="I231:L231"/>
    <mergeCell ref="N231:O23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2025-06-10T18:50:56Z</dcterms:created>
  <dcterms:modified xsi:type="dcterms:W3CDTF">2025-06-10T18:51:05Z</dcterms:modified>
</cp:coreProperties>
</file>