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FEBBFEB8-9BFD-EB42-AE6A-B3C6AE8A218F}" xr6:coauthVersionLast="47" xr6:coauthVersionMax="47" xr10:uidLastSave="{00000000-0000-0000-0000-000000000000}"/>
  <bookViews>
    <workbookView xWindow="0" yWindow="0" windowWidth="28800" windowHeight="18000" xr2:uid="{E071EC54-B681-1B4F-903A-173C2167A7B8}"/>
  </bookViews>
  <sheets>
    <sheet name="12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F59" i="1" s="1"/>
  <c r="G28" i="1"/>
  <c r="I28" i="1"/>
  <c r="N28" i="1"/>
  <c r="P28" i="1"/>
  <c r="Q28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G59" i="1"/>
  <c r="F84" i="1"/>
  <c r="G84" i="1"/>
  <c r="I84" i="1"/>
  <c r="N84" i="1"/>
  <c r="P84" i="1"/>
  <c r="Q84" i="1"/>
  <c r="F88" i="1"/>
  <c r="G88" i="1"/>
  <c r="I88" i="1"/>
  <c r="N88" i="1"/>
  <c r="P88" i="1"/>
  <c r="Q88" i="1"/>
  <c r="F104" i="1"/>
  <c r="G104" i="1"/>
  <c r="I104" i="1"/>
  <c r="N104" i="1"/>
  <c r="N111" i="1" s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<sst xmlns="http://schemas.openxmlformats.org/spreadsheetml/2006/main" count="344" uniqueCount="82">
  <si>
    <t>Всего :</t>
  </si>
  <si>
    <t>Итого</t>
  </si>
  <si>
    <t>(баранка сдобная)</t>
  </si>
  <si>
    <t>0</t>
  </si>
  <si>
    <t>24,2</t>
  </si>
  <si>
    <t>3,2</t>
  </si>
  <si>
    <t>3,3</t>
  </si>
  <si>
    <t>40</t>
  </si>
  <si>
    <t>БАРАНКИ СДОБНЫЕ</t>
  </si>
  <si>
    <t>577</t>
  </si>
  <si>
    <t>2021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</si>
  <si>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</si>
  <si>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</si>
  <si>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</si>
  <si>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</si>
  <si>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</si>
  <si>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</si>
  <si>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</si>
  <si>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</si>
  <si>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</si>
  <si>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</si>
  <si>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</si>
  <si>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</si>
  <si>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</si>
  <si>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</si>
  <si>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</si>
  <si>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</si>
  <si>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</si>
  <si>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(картофель, капуста, фасоль консервированная,  морковь, лук, масло сливочное, вода или бульон)</t>
  </si>
  <si>
    <t>СУП ИЗ ОВОЩЕЙ С ФАСОЛЬЮ</t>
  </si>
  <si>
    <t>ОГУРЕЦ КОНСЕРВИРОВАННЫЙ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</si>
  <si>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</si>
  <si>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</si>
  <si>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</si>
  <si>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</si>
  <si>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</si>
  <si>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</si>
  <si>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</si>
  <si>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</si>
  <si>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</si>
  <si>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</si>
  <si>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</si>
  <si>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</si>
  <si>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</si>
  <si>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</si>
  <si>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ПУДИНГ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</si>
  <si>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</si>
  <si>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</si>
  <si>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</si>
  <si>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</si>
  <si>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</si>
  <si>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</si>
  <si>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</si>
  <si>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</si>
  <si>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</si>
  <si>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</si>
  <si>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</si>
  <si>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</si>
  <si>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</si>
  <si>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</si>
  <si>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</si>
  <si>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</si>
  <si>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</si>
  <si>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</si>
  <si>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</si>
  <si>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</si>
  <si>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</si>
  <si>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8,2</t>
  </si>
  <si>
    <t>0,2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</si>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</sst>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B38237AD-EF51-5944-812C-A69FFF1D0C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AFA3-20F7-EF4C-9736-C622C66D5D1A}">
  <dimension ref="A1:R213"/>
  <sheetViews>
    <sheetView tabSelected="1" workbookViewId="0">
      <selection activeCell="A136" sqref="A136:Q13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5" t="s">
        <v>78</v>
      </c>
      <c r="M1" s="45"/>
      <c r="N1" s="45"/>
      <c r="O1" s="45"/>
      <c r="P1" s="45"/>
      <c r="Q1" s="45"/>
      <c r="R1" s="45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77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76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75</v>
      </c>
      <c r="M5" s="12"/>
      <c r="N5" s="12"/>
      <c r="O5" s="12"/>
      <c r="P5" s="12"/>
      <c r="Q5" s="12"/>
      <c r="R5" s="12"/>
    </row>
    <row r="6" spans="1:18" ht="18" customHeight="1" x14ac:dyDescent="0.15">
      <c r="E6" s="33" t="s">
        <v>58</v>
      </c>
      <c r="F6" s="33"/>
      <c r="G6" s="33"/>
    </row>
    <row r="7" spans="1:18" ht="14" customHeight="1" x14ac:dyDescent="0.15">
      <c r="D7" s="32">
        <v>45638</v>
      </c>
      <c r="E7" s="32"/>
      <c r="F7" s="32"/>
      <c r="G7" s="32"/>
      <c r="H7" s="32"/>
      <c r="I7" s="32"/>
      <c r="J7" s="32"/>
    </row>
    <row r="8" spans="1:18" ht="7.25" customHeight="1" x14ac:dyDescent="0.15"/>
    <row r="9" spans="1:18" ht="18" customHeight="1" x14ac:dyDescent="0.15">
      <c r="B9" s="31" t="s">
        <v>81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8" ht="7.25" customHeight="1" x14ac:dyDescent="0.15"/>
    <row r="11" spans="1:18" ht="25.5" customHeight="1" x14ac:dyDescent="0.15">
      <c r="A11" s="30" t="s">
        <v>56</v>
      </c>
      <c r="B11" s="30" t="s">
        <v>55</v>
      </c>
      <c r="C11" s="30" t="s">
        <v>54</v>
      </c>
      <c r="D11" s="30"/>
      <c r="E11" s="30"/>
      <c r="F11" s="30" t="s">
        <v>53</v>
      </c>
      <c r="G11" s="30" t="s">
        <v>52</v>
      </c>
      <c r="H11" s="30"/>
      <c r="I11" s="30"/>
      <c r="J11" s="30"/>
      <c r="K11" s="30"/>
      <c r="L11" s="30"/>
      <c r="M11" s="30"/>
      <c r="N11" s="30"/>
      <c r="O11" s="30" t="s">
        <v>51</v>
      </c>
      <c r="P11" s="30"/>
      <c r="Q11" s="30" t="s">
        <v>50</v>
      </c>
    </row>
    <row r="12" spans="1:18" ht="25.5" customHeight="1" x14ac:dyDescent="0.15">
      <c r="A12" s="30"/>
      <c r="B12" s="30"/>
      <c r="C12" s="30"/>
      <c r="D12" s="30"/>
      <c r="E12" s="30"/>
      <c r="F12" s="30"/>
      <c r="G12" s="30" t="s">
        <v>49</v>
      </c>
      <c r="H12" s="30"/>
      <c r="I12" s="30" t="s">
        <v>48</v>
      </c>
      <c r="J12" s="30"/>
      <c r="K12" s="30"/>
      <c r="L12" s="30"/>
      <c r="M12" s="30" t="s">
        <v>47</v>
      </c>
      <c r="N12" s="30"/>
      <c r="O12" s="30"/>
      <c r="P12" s="30"/>
      <c r="Q12" s="30"/>
    </row>
    <row r="13" spans="1:18" ht="14" customHeight="1" x14ac:dyDescent="0.15">
      <c r="A13" s="18" t="s">
        <v>46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20</v>
      </c>
      <c r="B14" s="13">
        <v>325</v>
      </c>
      <c r="C14" s="15" t="s">
        <v>45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9" t="s">
        <v>44</v>
      </c>
      <c r="D15" s="29"/>
      <c r="E15" s="29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15">
      <c r="A16" s="13" t="s">
        <v>20</v>
      </c>
      <c r="B16" s="13">
        <v>516</v>
      </c>
      <c r="C16" s="15" t="s">
        <v>43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15">
      <c r="A17" s="13"/>
      <c r="B17" s="13"/>
      <c r="C17" s="29" t="s">
        <v>42</v>
      </c>
      <c r="D17" s="29"/>
      <c r="E17" s="29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20</v>
      </c>
      <c r="B18" s="13" t="s">
        <v>41</v>
      </c>
      <c r="C18" s="15" t="s">
        <v>40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3</v>
      </c>
    </row>
    <row r="19" spans="1:17" ht="9.75" customHeight="1" x14ac:dyDescent="0.15">
      <c r="A19" s="13"/>
      <c r="B19" s="13"/>
      <c r="C19" s="14" t="s">
        <v>39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20</v>
      </c>
      <c r="B20" s="13" t="s">
        <v>38</v>
      </c>
      <c r="C20" s="15" t="s">
        <v>37</v>
      </c>
      <c r="D20" s="15"/>
      <c r="E20" s="15"/>
      <c r="F20" s="13" t="s">
        <v>73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3</v>
      </c>
    </row>
    <row r="21" spans="1:17" ht="9.75" customHeight="1" x14ac:dyDescent="0.15">
      <c r="A21" s="13"/>
      <c r="B21" s="13"/>
      <c r="C21" s="14" t="s">
        <v>36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17" t="s">
        <v>35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16" t="s">
        <v>34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26.479999999999997</v>
      </c>
      <c r="H24" s="2"/>
      <c r="I24" s="2">
        <f>J22+J20+J18+J16+J14</f>
        <v>23.93</v>
      </c>
      <c r="J24" s="2"/>
      <c r="K24" s="2"/>
      <c r="L24" s="2"/>
      <c r="M24" s="3"/>
      <c r="N24" s="2">
        <f>N22+N20+N18+N16+N14</f>
        <v>69.59</v>
      </c>
      <c r="O24" s="2"/>
      <c r="P24" s="8">
        <f>P22+P20+P18+P16+P14</f>
        <v>577.5</v>
      </c>
      <c r="Q24" s="8">
        <f>Q22+Q20+Q18+Q16+Q14</f>
        <v>1.6</v>
      </c>
    </row>
    <row r="25" spans="1:17" ht="14" customHeight="1" x14ac:dyDescent="0.15">
      <c r="A25" s="18" t="s">
        <v>33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20</v>
      </c>
      <c r="B26" s="13">
        <v>118</v>
      </c>
      <c r="C26" s="17" t="s">
        <v>32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31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22">
        <v>2013</v>
      </c>
      <c r="B30" s="22">
        <v>113</v>
      </c>
      <c r="C30" s="26" t="s">
        <v>30</v>
      </c>
      <c r="D30" s="25"/>
      <c r="E30" s="25"/>
      <c r="F30" s="22">
        <v>40</v>
      </c>
      <c r="G30" s="20">
        <v>0.28000000000000003</v>
      </c>
      <c r="H30" s="20"/>
      <c r="I30" s="21"/>
      <c r="J30" s="20">
        <v>0.04</v>
      </c>
      <c r="K30" s="20"/>
      <c r="L30" s="20"/>
      <c r="M30" s="20"/>
      <c r="N30" s="20">
        <v>0.68</v>
      </c>
      <c r="O30" s="20"/>
      <c r="P30" s="20">
        <v>5.2</v>
      </c>
      <c r="Q30" s="20">
        <v>2</v>
      </c>
    </row>
    <row r="31" spans="1:17" ht="17" customHeight="1" x14ac:dyDescent="0.15">
      <c r="A31" s="22"/>
      <c r="B31" s="22"/>
      <c r="C31" s="24"/>
      <c r="D31" s="23"/>
      <c r="E31" s="23"/>
      <c r="F31" s="22"/>
      <c r="G31" s="20"/>
      <c r="H31" s="20"/>
      <c r="I31" s="21"/>
      <c r="J31" s="20"/>
      <c r="K31" s="20"/>
      <c r="L31" s="20"/>
      <c r="M31" s="20"/>
      <c r="N31" s="20"/>
      <c r="O31" s="20"/>
      <c r="P31" s="20"/>
      <c r="Q31" s="20"/>
    </row>
    <row r="32" spans="1:17" ht="13.25" customHeight="1" x14ac:dyDescent="0.15">
      <c r="A32" s="13" t="s">
        <v>20</v>
      </c>
      <c r="B32" s="13">
        <v>148</v>
      </c>
      <c r="C32" s="17" t="s">
        <v>29</v>
      </c>
      <c r="D32" s="15"/>
      <c r="E32" s="15"/>
      <c r="F32" s="13" t="s">
        <v>72</v>
      </c>
      <c r="G32" s="11">
        <v>2.94</v>
      </c>
      <c r="H32" s="11"/>
      <c r="I32" s="12"/>
      <c r="J32" s="11">
        <v>3.52</v>
      </c>
      <c r="K32" s="11"/>
      <c r="L32" s="11"/>
      <c r="M32" s="11"/>
      <c r="N32" s="11">
        <v>12.22</v>
      </c>
      <c r="O32" s="11"/>
      <c r="P32" s="11">
        <v>92.4</v>
      </c>
      <c r="Q32" s="11">
        <v>12.56</v>
      </c>
    </row>
    <row r="33" spans="1:17" ht="18.75" customHeight="1" x14ac:dyDescent="0.15">
      <c r="A33" s="13"/>
      <c r="B33" s="13"/>
      <c r="C33" s="19" t="s">
        <v>28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347</v>
      </c>
      <c r="C34" s="15" t="s">
        <v>25</v>
      </c>
      <c r="D34" s="15"/>
      <c r="E34" s="15"/>
      <c r="F34" s="13">
        <v>70</v>
      </c>
      <c r="G34" s="11">
        <v>10.7</v>
      </c>
      <c r="H34" s="11"/>
      <c r="I34" s="12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18" customHeight="1" x14ac:dyDescent="0.15">
      <c r="A35" s="13"/>
      <c r="B35" s="13"/>
      <c r="C35" s="14" t="s">
        <v>24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201</v>
      </c>
      <c r="C36" s="17" t="s">
        <v>27</v>
      </c>
      <c r="D36" s="15"/>
      <c r="E36" s="15"/>
      <c r="F36" s="13">
        <v>150</v>
      </c>
      <c r="G36" s="11">
        <v>3</v>
      </c>
      <c r="H36" s="11"/>
      <c r="I36" s="12"/>
      <c r="J36" s="11">
        <v>8.0299999999999994</v>
      </c>
      <c r="K36" s="11"/>
      <c r="L36" s="11"/>
      <c r="M36" s="11"/>
      <c r="N36" s="11">
        <v>12.8</v>
      </c>
      <c r="O36" s="11"/>
      <c r="P36" s="11">
        <v>135</v>
      </c>
      <c r="Q36" s="11">
        <v>11.5</v>
      </c>
    </row>
    <row r="37" spans="1:17" ht="18" customHeight="1" x14ac:dyDescent="0.15">
      <c r="A37" s="13"/>
      <c r="B37" s="13"/>
      <c r="C37" s="16" t="s">
        <v>26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20</v>
      </c>
      <c r="B38" s="13" t="s">
        <v>23</v>
      </c>
      <c r="C38" s="15" t="s">
        <v>22</v>
      </c>
      <c r="D38" s="15"/>
      <c r="E38" s="15"/>
      <c r="F38" s="13" t="s">
        <v>71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21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20</v>
      </c>
      <c r="B40" s="13" t="s">
        <v>19</v>
      </c>
      <c r="C40" s="15" t="s">
        <v>18</v>
      </c>
      <c r="D40" s="15"/>
      <c r="E40" s="15"/>
      <c r="F40" s="13" t="s">
        <v>70</v>
      </c>
      <c r="G40" s="11" t="s">
        <v>69</v>
      </c>
      <c r="H40" s="11"/>
      <c r="I40" s="12"/>
      <c r="J40" s="11" t="s">
        <v>68</v>
      </c>
      <c r="K40" s="11"/>
      <c r="L40" s="11"/>
      <c r="M40" s="11"/>
      <c r="N40" s="11" t="s">
        <v>67</v>
      </c>
      <c r="O40" s="11"/>
      <c r="P40" s="11" t="s">
        <v>7</v>
      </c>
      <c r="Q40" s="11" t="s">
        <v>3</v>
      </c>
    </row>
    <row r="41" spans="1:17" ht="9.75" customHeight="1" x14ac:dyDescent="0.15">
      <c r="A41" s="13"/>
      <c r="B41" s="13"/>
      <c r="C41" s="14" t="s">
        <v>17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527</v>
      </c>
      <c r="C42" s="15" t="s">
        <v>16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14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</f>
        <v>710</v>
      </c>
      <c r="G44" s="2">
        <f>G42+G40+G38+G36+G34+G32+G30</f>
        <v>29.220000000000002</v>
      </c>
      <c r="H44" s="2"/>
      <c r="I44" s="2">
        <f>J42+J40+J38+J36+J34+J32+J30</f>
        <v>26.99</v>
      </c>
      <c r="J44" s="2"/>
      <c r="K44" s="2"/>
      <c r="L44" s="2"/>
      <c r="M44" s="3"/>
      <c r="N44" s="2">
        <f>N42+N40+N38+N36+N34+N32+N30</f>
        <v>76.7</v>
      </c>
      <c r="O44" s="2"/>
      <c r="P44" s="8">
        <f>P42+P40+P38+P36+P34+P32+P30</f>
        <v>663.6</v>
      </c>
      <c r="Q44" s="8">
        <f>Q42+Q40+Q38+Q36+Q34+Q32+Q30</f>
        <v>27.16</v>
      </c>
    </row>
    <row r="45" spans="1:17" ht="14" customHeight="1" x14ac:dyDescent="0.15">
      <c r="A45" s="18" t="s">
        <v>13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25" customHeight="1" x14ac:dyDescent="0.15">
      <c r="A46" s="13">
        <v>2013</v>
      </c>
      <c r="B46" s="13">
        <v>507</v>
      </c>
      <c r="C46" s="17" t="s">
        <v>12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15">
      <c r="A47" s="13"/>
      <c r="B47" s="13"/>
      <c r="C47" s="16" t="s">
        <v>11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 t="s">
        <v>10</v>
      </c>
      <c r="B48" s="13" t="s">
        <v>9</v>
      </c>
      <c r="C48" s="15" t="s">
        <v>8</v>
      </c>
      <c r="D48" s="15"/>
      <c r="E48" s="15"/>
      <c r="F48" s="13" t="s">
        <v>7</v>
      </c>
      <c r="G48" s="11" t="s">
        <v>6</v>
      </c>
      <c r="H48" s="11"/>
      <c r="I48" s="12"/>
      <c r="J48" s="11" t="s">
        <v>5</v>
      </c>
      <c r="K48" s="11"/>
      <c r="L48" s="11"/>
      <c r="M48" s="11"/>
      <c r="N48" s="11" t="s">
        <v>4</v>
      </c>
      <c r="O48" s="11"/>
      <c r="P48" s="11"/>
      <c r="Q48" s="11" t="s">
        <v>3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8">
        <f>G48+G46</f>
        <v>4.8</v>
      </c>
      <c r="H50" s="27"/>
      <c r="I50" s="28">
        <f>J48+J46</f>
        <v>4.5</v>
      </c>
      <c r="J50" s="38"/>
      <c r="K50" s="38"/>
      <c r="L50" s="27"/>
      <c r="M50" s="3"/>
      <c r="N50" s="28">
        <f>N48+N46</f>
        <v>41.599999999999994</v>
      </c>
      <c r="O50" s="27"/>
      <c r="P50" s="8">
        <f>P48+P46</f>
        <v>87</v>
      </c>
      <c r="Q50" s="8">
        <f>Q48+Q46</f>
        <v>1.3</v>
      </c>
    </row>
    <row r="51" spans="1:18" ht="14" customHeight="1" x14ac:dyDescent="0.15">
      <c r="A51" s="18" t="s">
        <v>64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25" customHeight="1" x14ac:dyDescent="0.15">
      <c r="A52" s="13" t="s">
        <v>20</v>
      </c>
      <c r="B52" s="13">
        <v>274</v>
      </c>
      <c r="C52" s="15" t="s">
        <v>63</v>
      </c>
      <c r="D52" s="15"/>
      <c r="E52" s="15"/>
      <c r="F52" s="13" t="s">
        <v>72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15">
      <c r="A53" s="13"/>
      <c r="B53" s="13"/>
      <c r="C53" s="29" t="s">
        <v>62</v>
      </c>
      <c r="D53" s="29"/>
      <c r="E53" s="29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20</v>
      </c>
      <c r="B54" s="13" t="s">
        <v>41</v>
      </c>
      <c r="C54" s="15" t="s">
        <v>40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3</v>
      </c>
    </row>
    <row r="55" spans="1:18" ht="9.75" customHeight="1" x14ac:dyDescent="0.15">
      <c r="A55" s="13"/>
      <c r="B55" s="13"/>
      <c r="C55" s="14" t="s">
        <v>39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61</v>
      </c>
      <c r="C56" s="15" t="s">
        <v>60</v>
      </c>
      <c r="D56" s="15"/>
      <c r="E56" s="15"/>
      <c r="F56" s="13">
        <v>200</v>
      </c>
      <c r="G56" s="11" t="s">
        <v>68</v>
      </c>
      <c r="H56" s="11"/>
      <c r="I56" s="12"/>
      <c r="J56" s="11"/>
      <c r="K56" s="11"/>
      <c r="L56" s="11"/>
      <c r="M56" s="11"/>
      <c r="N56" s="11" t="s">
        <v>80</v>
      </c>
      <c r="O56" s="11"/>
      <c r="P56" s="11" t="s">
        <v>79</v>
      </c>
      <c r="Q56" s="11" t="s">
        <v>3</v>
      </c>
    </row>
    <row r="57" spans="1:18" ht="9.75" customHeight="1" x14ac:dyDescent="0.15">
      <c r="A57" s="13"/>
      <c r="B57" s="13"/>
      <c r="C57" s="14" t="s">
        <v>59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7.74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56</v>
      </c>
      <c r="O58" s="2"/>
      <c r="P58" s="8">
        <f>P56+P54+P52</f>
        <v>340</v>
      </c>
      <c r="Q58" s="8">
        <f>Q56+Q54+Q52</f>
        <v>1.54</v>
      </c>
    </row>
    <row r="59" spans="1:18" ht="14" customHeight="1" x14ac:dyDescent="0.15">
      <c r="A59" s="37" t="s">
        <v>66</v>
      </c>
      <c r="B59" s="36"/>
      <c r="C59" s="35"/>
      <c r="D59" s="35"/>
      <c r="E59" s="34"/>
      <c r="F59" s="9">
        <f>F58+F50+F44+F28+F24</f>
        <v>1915</v>
      </c>
      <c r="G59" s="2">
        <f>G58+G50+G44+G28+G24</f>
        <v>68.64</v>
      </c>
      <c r="H59" s="2"/>
      <c r="I59" s="2">
        <f>I58+I50+I44+I28+I24</f>
        <v>65.239999999999995</v>
      </c>
      <c r="J59" s="2"/>
      <c r="K59" s="2"/>
      <c r="L59" s="2"/>
      <c r="M59" s="3"/>
      <c r="N59" s="2">
        <f>N50+N44+N28+N24</f>
        <v>197.69</v>
      </c>
      <c r="O59" s="2"/>
      <c r="P59" s="8">
        <f>P58+P50+P44+P28+P24</f>
        <v>1715.1</v>
      </c>
      <c r="Q59" s="8">
        <f>Q58+Q50+Q44+Q28+Q24</f>
        <v>41.6</v>
      </c>
    </row>
    <row r="61" spans="1:18" ht="12.75" customHeight="1" x14ac:dyDescent="0.15">
      <c r="L61" s="45" t="s">
        <v>78</v>
      </c>
      <c r="M61" s="45"/>
      <c r="N61" s="45"/>
      <c r="O61" s="45"/>
      <c r="P61" s="45"/>
      <c r="Q61" s="45"/>
      <c r="R61" s="45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77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76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75</v>
      </c>
      <c r="M65" s="12"/>
      <c r="N65" s="12"/>
      <c r="O65" s="12"/>
      <c r="P65" s="12"/>
      <c r="Q65" s="12"/>
      <c r="R65" s="12"/>
    </row>
    <row r="66" spans="1:18" ht="23" x14ac:dyDescent="0.15">
      <c r="E66" s="33" t="s">
        <v>58</v>
      </c>
      <c r="F66" s="33"/>
      <c r="G66" s="33"/>
    </row>
    <row r="67" spans="1:18" ht="16" x14ac:dyDescent="0.15">
      <c r="D67" s="32">
        <v>45638</v>
      </c>
      <c r="E67" s="32"/>
      <c r="F67" s="32"/>
      <c r="G67" s="32"/>
      <c r="H67" s="32"/>
      <c r="I67" s="32"/>
      <c r="J67" s="32"/>
    </row>
    <row r="69" spans="1:18" ht="18" x14ac:dyDescent="0.15">
      <c r="B69" s="31" t="s">
        <v>74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1" spans="1:18" ht="12" x14ac:dyDescent="0.15">
      <c r="A71" s="30" t="s">
        <v>56</v>
      </c>
      <c r="B71" s="30" t="s">
        <v>55</v>
      </c>
      <c r="C71" s="30" t="s">
        <v>54</v>
      </c>
      <c r="D71" s="30"/>
      <c r="E71" s="30"/>
      <c r="F71" s="30" t="s">
        <v>53</v>
      </c>
      <c r="G71" s="30" t="s">
        <v>52</v>
      </c>
      <c r="H71" s="30"/>
      <c r="I71" s="30"/>
      <c r="J71" s="30"/>
      <c r="K71" s="30"/>
      <c r="L71" s="30"/>
      <c r="M71" s="30"/>
      <c r="N71" s="30"/>
      <c r="O71" s="30" t="s">
        <v>51</v>
      </c>
      <c r="P71" s="30"/>
      <c r="Q71" s="30" t="s">
        <v>50</v>
      </c>
    </row>
    <row r="72" spans="1:18" ht="12" x14ac:dyDescent="0.15">
      <c r="A72" s="30"/>
      <c r="B72" s="30"/>
      <c r="C72" s="30"/>
      <c r="D72" s="30"/>
      <c r="E72" s="30"/>
      <c r="F72" s="30"/>
      <c r="G72" s="30" t="s">
        <v>49</v>
      </c>
      <c r="H72" s="30"/>
      <c r="I72" s="30" t="s">
        <v>48</v>
      </c>
      <c r="J72" s="30"/>
      <c r="K72" s="30"/>
      <c r="L72" s="30"/>
      <c r="M72" s="30" t="s">
        <v>47</v>
      </c>
      <c r="N72" s="30"/>
      <c r="O72" s="30"/>
      <c r="P72" s="30"/>
      <c r="Q72" s="30"/>
    </row>
    <row r="73" spans="1:18" ht="14" x14ac:dyDescent="0.15">
      <c r="A73" s="18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15">
      <c r="A74" s="13" t="s">
        <v>20</v>
      </c>
      <c r="B74" s="13">
        <v>325</v>
      </c>
      <c r="C74" s="15" t="s">
        <v>45</v>
      </c>
      <c r="D74" s="15"/>
      <c r="E74" s="15"/>
      <c r="F74" s="13">
        <v>150</v>
      </c>
      <c r="G74" s="11">
        <v>20.9</v>
      </c>
      <c r="H74" s="11"/>
      <c r="I74" s="12"/>
      <c r="J74" s="11">
        <v>16.3</v>
      </c>
      <c r="K74" s="11"/>
      <c r="L74" s="11"/>
      <c r="M74" s="11"/>
      <c r="N74" s="11">
        <v>33</v>
      </c>
      <c r="O74" s="11"/>
      <c r="P74" s="11">
        <v>362</v>
      </c>
      <c r="Q74" s="11">
        <v>0.3</v>
      </c>
    </row>
    <row r="75" spans="1:18" ht="14.25" customHeight="1" x14ac:dyDescent="0.15">
      <c r="A75" s="13"/>
      <c r="B75" s="13"/>
      <c r="C75" s="29" t="s">
        <v>44</v>
      </c>
      <c r="D75" s="29"/>
      <c r="E75" s="29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4.25" customHeight="1" x14ac:dyDescent="0.15">
      <c r="A76" s="13" t="s">
        <v>20</v>
      </c>
      <c r="B76" s="13">
        <v>516</v>
      </c>
      <c r="C76" s="15" t="s">
        <v>43</v>
      </c>
      <c r="D76" s="15"/>
      <c r="E76" s="15"/>
      <c r="F76" s="13">
        <v>50</v>
      </c>
      <c r="G76" s="11">
        <v>0.35</v>
      </c>
      <c r="H76" s="11"/>
      <c r="I76" s="12"/>
      <c r="J76" s="11">
        <v>0</v>
      </c>
      <c r="K76" s="11"/>
      <c r="L76" s="11"/>
      <c r="M76" s="11"/>
      <c r="N76" s="11">
        <v>7.25</v>
      </c>
      <c r="O76" s="11"/>
      <c r="P76" s="11">
        <v>30.5</v>
      </c>
      <c r="Q76" s="11">
        <v>0</v>
      </c>
    </row>
    <row r="77" spans="1:18" ht="14.25" customHeight="1" x14ac:dyDescent="0.15">
      <c r="A77" s="13"/>
      <c r="B77" s="13"/>
      <c r="C77" s="29" t="s">
        <v>42</v>
      </c>
      <c r="D77" s="29"/>
      <c r="E77" s="29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20</v>
      </c>
      <c r="B78" s="13" t="s">
        <v>41</v>
      </c>
      <c r="C78" s="15" t="s">
        <v>40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3</v>
      </c>
    </row>
    <row r="79" spans="1:18" ht="10.5" customHeight="1" x14ac:dyDescent="0.15">
      <c r="A79" s="13"/>
      <c r="B79" s="13"/>
      <c r="C79" s="14" t="s">
        <v>39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20</v>
      </c>
      <c r="B80" s="13" t="s">
        <v>38</v>
      </c>
      <c r="C80" s="15" t="s">
        <v>37</v>
      </c>
      <c r="D80" s="15"/>
      <c r="E80" s="15"/>
      <c r="F80" s="13" t="s">
        <v>73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3</v>
      </c>
    </row>
    <row r="81" spans="1:17" ht="10.5" customHeight="1" x14ac:dyDescent="0.15">
      <c r="A81" s="13"/>
      <c r="B81" s="13"/>
      <c r="C81" s="14" t="s">
        <v>36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514</v>
      </c>
      <c r="C82" s="17" t="s">
        <v>35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15">
      <c r="A83" s="13"/>
      <c r="B83" s="13"/>
      <c r="C83" s="16" t="s">
        <v>34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</f>
        <v>435</v>
      </c>
      <c r="G84" s="2">
        <f>G82+G80+G78+G76+G74</f>
        <v>26.479999999999997</v>
      </c>
      <c r="H84" s="2"/>
      <c r="I84" s="2">
        <f>J82+J80+J78+J76+J74</f>
        <v>23.93</v>
      </c>
      <c r="J84" s="2"/>
      <c r="K84" s="2"/>
      <c r="L84" s="2"/>
      <c r="M84" s="3"/>
      <c r="N84" s="2">
        <f>N82+N80+N78+N76+N74</f>
        <v>69.59</v>
      </c>
      <c r="O84" s="2"/>
      <c r="P84" s="8">
        <f>P82+P80+P78+P76+P74</f>
        <v>577.5</v>
      </c>
      <c r="Q84" s="8">
        <f>Q82+Q80+Q78+Q76+Q74</f>
        <v>1.6</v>
      </c>
    </row>
    <row r="85" spans="1:17" ht="15" customHeight="1" x14ac:dyDescent="0.15">
      <c r="A85" s="18" t="s">
        <v>33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2" customHeight="1" x14ac:dyDescent="0.15">
      <c r="A86" s="13" t="s">
        <v>20</v>
      </c>
      <c r="B86" s="13">
        <v>118</v>
      </c>
      <c r="C86" s="17" t="s">
        <v>32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44" t="s">
        <v>1</v>
      </c>
      <c r="B88" s="43"/>
      <c r="C88" s="43"/>
      <c r="D88" s="43"/>
      <c r="E88" s="42"/>
      <c r="F88" s="9">
        <f>F86</f>
        <v>100</v>
      </c>
      <c r="G88" s="28">
        <f>G86</f>
        <v>0.4</v>
      </c>
      <c r="H88" s="27"/>
      <c r="I88" s="28">
        <f>J86</f>
        <v>0.4</v>
      </c>
      <c r="J88" s="38"/>
      <c r="K88" s="38"/>
      <c r="L88" s="27"/>
      <c r="M88" s="3"/>
      <c r="N88" s="28">
        <f>N86</f>
        <v>9.8000000000000007</v>
      </c>
      <c r="O88" s="27"/>
      <c r="P88" s="8">
        <f>P86</f>
        <v>47</v>
      </c>
      <c r="Q88" s="8">
        <f>Q86</f>
        <v>10</v>
      </c>
    </row>
    <row r="89" spans="1:17" ht="10.5" customHeight="1" x14ac:dyDescent="0.15">
      <c r="A89" s="41" t="s">
        <v>31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39"/>
    </row>
    <row r="90" spans="1:17" ht="12" customHeight="1" x14ac:dyDescent="0.15">
      <c r="A90" s="22">
        <v>2013</v>
      </c>
      <c r="B90" s="22">
        <v>113</v>
      </c>
      <c r="C90" s="26" t="s">
        <v>30</v>
      </c>
      <c r="D90" s="25"/>
      <c r="E90" s="25"/>
      <c r="F90" s="22">
        <v>40</v>
      </c>
      <c r="G90" s="20">
        <v>0.28000000000000003</v>
      </c>
      <c r="H90" s="20"/>
      <c r="I90" s="21"/>
      <c r="J90" s="20">
        <v>0.04</v>
      </c>
      <c r="K90" s="20"/>
      <c r="L90" s="20"/>
      <c r="M90" s="20"/>
      <c r="N90" s="20">
        <v>0.68</v>
      </c>
      <c r="O90" s="20"/>
      <c r="P90" s="20">
        <v>5.2</v>
      </c>
      <c r="Q90" s="20">
        <v>2</v>
      </c>
    </row>
    <row r="91" spans="1:17" ht="10.5" customHeight="1" x14ac:dyDescent="0.15">
      <c r="A91" s="22"/>
      <c r="B91" s="22"/>
      <c r="C91" s="24"/>
      <c r="D91" s="23"/>
      <c r="E91" s="23"/>
      <c r="F91" s="22"/>
      <c r="G91" s="20"/>
      <c r="H91" s="20"/>
      <c r="I91" s="21"/>
      <c r="J91" s="20"/>
      <c r="K91" s="20"/>
      <c r="L91" s="20"/>
      <c r="M91" s="20"/>
      <c r="N91" s="20"/>
      <c r="O91" s="20"/>
      <c r="P91" s="20"/>
      <c r="Q91" s="20"/>
    </row>
    <row r="92" spans="1:17" ht="12" customHeight="1" x14ac:dyDescent="0.15">
      <c r="A92" s="13" t="s">
        <v>20</v>
      </c>
      <c r="B92" s="13">
        <v>148</v>
      </c>
      <c r="C92" s="17" t="s">
        <v>29</v>
      </c>
      <c r="D92" s="15"/>
      <c r="E92" s="15"/>
      <c r="F92" s="13" t="s">
        <v>72</v>
      </c>
      <c r="G92" s="11">
        <v>2.94</v>
      </c>
      <c r="H92" s="11"/>
      <c r="I92" s="12"/>
      <c r="J92" s="11">
        <v>3.52</v>
      </c>
      <c r="K92" s="11"/>
      <c r="L92" s="11"/>
      <c r="M92" s="11"/>
      <c r="N92" s="11">
        <v>12.22</v>
      </c>
      <c r="O92" s="11"/>
      <c r="P92" s="11">
        <v>92.4</v>
      </c>
      <c r="Q92" s="11">
        <v>12.56</v>
      </c>
    </row>
    <row r="93" spans="1:17" ht="10.5" customHeight="1" x14ac:dyDescent="0.15">
      <c r="A93" s="13"/>
      <c r="B93" s="13"/>
      <c r="C93" s="19" t="s">
        <v>28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>
        <v>2021</v>
      </c>
      <c r="B94" s="13">
        <v>347</v>
      </c>
      <c r="C94" s="15" t="s">
        <v>25</v>
      </c>
      <c r="D94" s="15"/>
      <c r="E94" s="15"/>
      <c r="F94" s="13">
        <v>70</v>
      </c>
      <c r="G94" s="11">
        <v>10.7</v>
      </c>
      <c r="H94" s="11"/>
      <c r="I94" s="12"/>
      <c r="J94" s="11">
        <v>7.7</v>
      </c>
      <c r="K94" s="11"/>
      <c r="L94" s="11"/>
      <c r="M94" s="11"/>
      <c r="N94" s="11">
        <v>9.3000000000000007</v>
      </c>
      <c r="O94" s="11"/>
      <c r="P94" s="11">
        <v>149</v>
      </c>
      <c r="Q94" s="11"/>
    </row>
    <row r="95" spans="1:17" ht="10.5" customHeight="1" x14ac:dyDescent="0.15">
      <c r="A95" s="13"/>
      <c r="B95" s="13"/>
      <c r="C95" s="14" t="s">
        <v>24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201</v>
      </c>
      <c r="C96" s="17" t="s">
        <v>27</v>
      </c>
      <c r="D96" s="15"/>
      <c r="E96" s="15"/>
      <c r="F96" s="13">
        <v>150</v>
      </c>
      <c r="G96" s="11">
        <v>3</v>
      </c>
      <c r="H96" s="11"/>
      <c r="I96" s="12"/>
      <c r="J96" s="11">
        <v>8.0299999999999994</v>
      </c>
      <c r="K96" s="11"/>
      <c r="L96" s="11"/>
      <c r="M96" s="11"/>
      <c r="N96" s="11">
        <v>12.8</v>
      </c>
      <c r="O96" s="11"/>
      <c r="P96" s="11">
        <v>135</v>
      </c>
      <c r="Q96" s="11">
        <v>11.5</v>
      </c>
    </row>
    <row r="97" spans="1:17" ht="10.5" customHeight="1" x14ac:dyDescent="0.15">
      <c r="A97" s="13"/>
      <c r="B97" s="13"/>
      <c r="C97" s="16" t="s">
        <v>26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15">
      <c r="A98" s="13" t="s">
        <v>20</v>
      </c>
      <c r="B98" s="13" t="s">
        <v>23</v>
      </c>
      <c r="C98" s="15" t="s">
        <v>22</v>
      </c>
      <c r="D98" s="15"/>
      <c r="E98" s="15"/>
      <c r="F98" s="13" t="s">
        <v>71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6.5" customHeight="1" x14ac:dyDescent="0.15">
      <c r="A99" s="13"/>
      <c r="B99" s="13"/>
      <c r="C99" s="14" t="s">
        <v>21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20</v>
      </c>
      <c r="B100" s="13" t="s">
        <v>19</v>
      </c>
      <c r="C100" s="15" t="s">
        <v>18</v>
      </c>
      <c r="D100" s="15"/>
      <c r="E100" s="15"/>
      <c r="F100" s="13" t="s">
        <v>70</v>
      </c>
      <c r="G100" s="11" t="s">
        <v>69</v>
      </c>
      <c r="H100" s="11"/>
      <c r="I100" s="12"/>
      <c r="J100" s="11" t="s">
        <v>68</v>
      </c>
      <c r="K100" s="11"/>
      <c r="L100" s="11"/>
      <c r="M100" s="11"/>
      <c r="N100" s="11" t="s">
        <v>67</v>
      </c>
      <c r="O100" s="11"/>
      <c r="P100" s="11" t="s">
        <v>7</v>
      </c>
      <c r="Q100" s="11" t="s">
        <v>3</v>
      </c>
    </row>
    <row r="101" spans="1:17" ht="16.5" customHeight="1" x14ac:dyDescent="0.15">
      <c r="A101" s="13"/>
      <c r="B101" s="13"/>
      <c r="C101" s="14" t="s">
        <v>17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527</v>
      </c>
      <c r="C102" s="15" t="s">
        <v>16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14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8">
        <f>G102+G100+G98+G96+G94+G92+G90</f>
        <v>29.220000000000002</v>
      </c>
      <c r="H104" s="27"/>
      <c r="I104" s="28">
        <f>J102+J100+J98+J96+J94+J92+J90</f>
        <v>26.99</v>
      </c>
      <c r="J104" s="38"/>
      <c r="K104" s="38"/>
      <c r="L104" s="27"/>
      <c r="M104" s="3"/>
      <c r="N104" s="28">
        <f>N102+N100+N98+N96+N94+N92+N90</f>
        <v>76.7</v>
      </c>
      <c r="O104" s="27"/>
      <c r="P104" s="8">
        <f>P102+P100+P98+P96+P94+P92+P90</f>
        <v>663.6</v>
      </c>
      <c r="Q104" s="8">
        <f>Q102+Q100+Q98+Q96+Q94+Q92+Q90</f>
        <v>27.16</v>
      </c>
    </row>
    <row r="105" spans="1:17" ht="15" customHeight="1" x14ac:dyDescent="0.15">
      <c r="A105" s="18" t="s">
        <v>13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13">
        <v>2013</v>
      </c>
      <c r="B106" s="13">
        <v>507</v>
      </c>
      <c r="C106" s="17" t="s">
        <v>12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15">
      <c r="A107" s="13"/>
      <c r="B107" s="13"/>
      <c r="C107" s="16" t="s">
        <v>11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 t="s">
        <v>10</v>
      </c>
      <c r="B108" s="13" t="s">
        <v>9</v>
      </c>
      <c r="C108" s="15" t="s">
        <v>8</v>
      </c>
      <c r="D108" s="15"/>
      <c r="E108" s="15"/>
      <c r="F108" s="13" t="s">
        <v>7</v>
      </c>
      <c r="G108" s="11" t="s">
        <v>6</v>
      </c>
      <c r="H108" s="11"/>
      <c r="I108" s="12"/>
      <c r="J108" s="11" t="s">
        <v>5</v>
      </c>
      <c r="K108" s="11"/>
      <c r="L108" s="11"/>
      <c r="M108" s="11"/>
      <c r="N108" s="11" t="s">
        <v>4</v>
      </c>
      <c r="O108" s="11"/>
      <c r="P108" s="11"/>
      <c r="Q108" s="11" t="s">
        <v>3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4.8</v>
      </c>
      <c r="H110" s="2"/>
      <c r="I110" s="2">
        <f>J108+J106</f>
        <v>4.5</v>
      </c>
      <c r="J110" s="2"/>
      <c r="K110" s="2"/>
      <c r="L110" s="2"/>
      <c r="M110" s="3"/>
      <c r="N110" s="2">
        <f>N108+N106</f>
        <v>41.599999999999994</v>
      </c>
      <c r="O110" s="2"/>
      <c r="P110" s="8">
        <f>P108+P106</f>
        <v>87</v>
      </c>
      <c r="Q110" s="8">
        <f>Q108+Q106</f>
        <v>1.3</v>
      </c>
    </row>
    <row r="111" spans="1:17" ht="13" x14ac:dyDescent="0.15">
      <c r="A111" s="37" t="s">
        <v>66</v>
      </c>
      <c r="B111" s="36"/>
      <c r="C111" s="35"/>
      <c r="D111" s="35"/>
      <c r="E111" s="34"/>
      <c r="F111" s="9">
        <f>F110+F104+F88+F84</f>
        <v>1485</v>
      </c>
      <c r="G111" s="2">
        <f>G110+G104+G88+G84</f>
        <v>60.9</v>
      </c>
      <c r="H111" s="2"/>
      <c r="I111" s="2">
        <f>I110+I104+I88+I84</f>
        <v>55.819999999999993</v>
      </c>
      <c r="J111" s="2"/>
      <c r="K111" s="2"/>
      <c r="L111" s="2"/>
      <c r="M111" s="3"/>
      <c r="N111" s="2">
        <f>N110+N104+N88+N84</f>
        <v>197.69</v>
      </c>
      <c r="O111" s="2"/>
      <c r="P111" s="8">
        <f>P110+P104+P88+P84</f>
        <v>1375.1</v>
      </c>
      <c r="Q111" s="8">
        <f>Q104+Q88+Q84</f>
        <v>38.76</v>
      </c>
    </row>
    <row r="113" spans="1:17" ht="23" x14ac:dyDescent="0.15">
      <c r="E113" s="33" t="s">
        <v>58</v>
      </c>
      <c r="F113" s="33"/>
      <c r="G113" s="33"/>
    </row>
    <row r="114" spans="1:17" ht="16" x14ac:dyDescent="0.15">
      <c r="D114" s="32">
        <v>45638</v>
      </c>
      <c r="E114" s="32"/>
      <c r="F114" s="32"/>
      <c r="G114" s="32"/>
      <c r="H114" s="32"/>
      <c r="I114" s="32"/>
      <c r="J114" s="32"/>
    </row>
    <row r="116" spans="1:17" ht="18" x14ac:dyDescent="0.15">
      <c r="B116" s="31" t="s">
        <v>65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8" spans="1:17" ht="12" x14ac:dyDescent="0.15">
      <c r="A118" s="30" t="s">
        <v>56</v>
      </c>
      <c r="B118" s="30" t="s">
        <v>55</v>
      </c>
      <c r="C118" s="30" t="s">
        <v>54</v>
      </c>
      <c r="D118" s="30"/>
      <c r="E118" s="30"/>
      <c r="F118" s="30" t="s">
        <v>53</v>
      </c>
      <c r="G118" s="30" t="s">
        <v>52</v>
      </c>
      <c r="H118" s="30"/>
      <c r="I118" s="30"/>
      <c r="J118" s="30"/>
      <c r="K118" s="30"/>
      <c r="L118" s="30"/>
      <c r="M118" s="30"/>
      <c r="N118" s="30"/>
      <c r="O118" s="30" t="s">
        <v>51</v>
      </c>
      <c r="P118" s="30"/>
      <c r="Q118" s="30" t="s">
        <v>50</v>
      </c>
    </row>
    <row r="119" spans="1:17" ht="12" x14ac:dyDescent="0.15">
      <c r="A119" s="30"/>
      <c r="B119" s="30"/>
      <c r="C119" s="30"/>
      <c r="D119" s="30"/>
      <c r="E119" s="30"/>
      <c r="F119" s="30"/>
      <c r="G119" s="30" t="s">
        <v>49</v>
      </c>
      <c r="H119" s="30"/>
      <c r="I119" s="30" t="s">
        <v>48</v>
      </c>
      <c r="J119" s="30"/>
      <c r="K119" s="30"/>
      <c r="L119" s="30"/>
      <c r="M119" s="30" t="s">
        <v>47</v>
      </c>
      <c r="N119" s="30"/>
      <c r="O119" s="30"/>
      <c r="P119" s="30"/>
      <c r="Q119" s="30"/>
    </row>
    <row r="120" spans="1:17" ht="14" x14ac:dyDescent="0.15">
      <c r="A120" s="18" t="s">
        <v>46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15">
      <c r="A121" s="13" t="s">
        <v>20</v>
      </c>
      <c r="B121" s="13">
        <v>325</v>
      </c>
      <c r="C121" s="15" t="s">
        <v>45</v>
      </c>
      <c r="D121" s="15"/>
      <c r="E121" s="15"/>
      <c r="F121" s="13">
        <v>120</v>
      </c>
      <c r="G121" s="11">
        <v>16.600000000000001</v>
      </c>
      <c r="H121" s="11"/>
      <c r="I121" s="12"/>
      <c r="J121" s="11">
        <v>15.8</v>
      </c>
      <c r="K121" s="11"/>
      <c r="L121" s="11"/>
      <c r="M121" s="11"/>
      <c r="N121" s="11">
        <v>25.4</v>
      </c>
      <c r="O121" s="11"/>
      <c r="P121" s="11">
        <v>310</v>
      </c>
      <c r="Q121" s="11">
        <v>0.24</v>
      </c>
    </row>
    <row r="122" spans="1:17" ht="10.5" customHeight="1" x14ac:dyDescent="0.15">
      <c r="A122" s="13"/>
      <c r="B122" s="13"/>
      <c r="C122" s="29" t="s">
        <v>44</v>
      </c>
      <c r="D122" s="29"/>
      <c r="E122" s="29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0.5" customHeight="1" x14ac:dyDescent="0.15">
      <c r="A123" s="13" t="s">
        <v>20</v>
      </c>
      <c r="B123" s="13">
        <v>516</v>
      </c>
      <c r="C123" s="15" t="s">
        <v>43</v>
      </c>
      <c r="D123" s="15"/>
      <c r="E123" s="15"/>
      <c r="F123" s="13">
        <v>40</v>
      </c>
      <c r="G123" s="11">
        <v>0.28000000000000003</v>
      </c>
      <c r="H123" s="11"/>
      <c r="I123" s="12"/>
      <c r="J123" s="11">
        <v>0</v>
      </c>
      <c r="K123" s="11"/>
      <c r="L123" s="11"/>
      <c r="M123" s="11"/>
      <c r="N123" s="11">
        <v>5.8</v>
      </c>
      <c r="O123" s="11"/>
      <c r="P123" s="11">
        <v>24.4</v>
      </c>
      <c r="Q123" s="11">
        <v>0</v>
      </c>
    </row>
    <row r="124" spans="1:17" ht="10.5" customHeight="1" x14ac:dyDescent="0.15">
      <c r="A124" s="13"/>
      <c r="B124" s="13"/>
      <c r="C124" s="29" t="s">
        <v>42</v>
      </c>
      <c r="D124" s="29"/>
      <c r="E124" s="29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20</v>
      </c>
      <c r="B125" s="13" t="s">
        <v>41</v>
      </c>
      <c r="C125" s="15" t="s">
        <v>40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3</v>
      </c>
    </row>
    <row r="126" spans="1:17" x14ac:dyDescent="0.15">
      <c r="A126" s="13"/>
      <c r="B126" s="13"/>
      <c r="C126" s="14" t="s">
        <v>39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20</v>
      </c>
      <c r="B127" s="13" t="s">
        <v>38</v>
      </c>
      <c r="C127" s="15" t="s">
        <v>37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3</v>
      </c>
    </row>
    <row r="128" spans="1:17" x14ac:dyDescent="0.15">
      <c r="A128" s="13"/>
      <c r="B128" s="13"/>
      <c r="C128" s="14" t="s">
        <v>36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514</v>
      </c>
      <c r="C129" s="17" t="s">
        <v>35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15">
      <c r="A130" s="13"/>
      <c r="B130" s="13"/>
      <c r="C130" s="16" t="s">
        <v>34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</f>
        <v>338</v>
      </c>
      <c r="G131" s="2">
        <f>G129+G127+G125+G123+G121</f>
        <v>21.178000000000001</v>
      </c>
      <c r="H131" s="2"/>
      <c r="I131" s="2">
        <f>J129+J127+J125+J123+J121</f>
        <v>21.04</v>
      </c>
      <c r="J131" s="2"/>
      <c r="K131" s="2"/>
      <c r="L131" s="2"/>
      <c r="M131" s="3"/>
      <c r="N131" s="28">
        <f>N129+N127+N125+N123+N121</f>
        <v>63.103999999999999</v>
      </c>
      <c r="O131" s="27"/>
      <c r="P131" s="8">
        <f>P129+P127+P125+P123+P121</f>
        <v>481.6</v>
      </c>
      <c r="Q131" s="8">
        <f>Q129+Q127+Q125+Q123+Q121</f>
        <v>1.24</v>
      </c>
    </row>
    <row r="132" spans="1:17" ht="14" x14ac:dyDescent="0.15">
      <c r="A132" s="18" t="s">
        <v>33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15">
      <c r="A133" s="13" t="s">
        <v>20</v>
      </c>
      <c r="B133" s="13">
        <v>118</v>
      </c>
      <c r="C133" s="17" t="s">
        <v>32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8" t="s">
        <v>31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22">
        <v>2013</v>
      </c>
      <c r="B137" s="22">
        <v>113</v>
      </c>
      <c r="C137" s="26" t="s">
        <v>30</v>
      </c>
      <c r="D137" s="25"/>
      <c r="E137" s="25"/>
      <c r="F137" s="22">
        <v>30</v>
      </c>
      <c r="G137" s="20">
        <v>0.24</v>
      </c>
      <c r="H137" s="20"/>
      <c r="I137" s="21"/>
      <c r="J137" s="20">
        <v>0.03</v>
      </c>
      <c r="K137" s="20"/>
      <c r="L137" s="20"/>
      <c r="M137" s="20"/>
      <c r="N137" s="20">
        <v>0.51</v>
      </c>
      <c r="O137" s="20"/>
      <c r="P137" s="20">
        <v>3.9</v>
      </c>
      <c r="Q137" s="20">
        <v>1.5</v>
      </c>
    </row>
    <row r="138" spans="1:17" ht="10.5" customHeight="1" x14ac:dyDescent="0.15">
      <c r="A138" s="22"/>
      <c r="B138" s="22"/>
      <c r="C138" s="24"/>
      <c r="D138" s="23"/>
      <c r="E138" s="23"/>
      <c r="F138" s="22"/>
      <c r="G138" s="20"/>
      <c r="H138" s="20"/>
      <c r="I138" s="21"/>
      <c r="J138" s="20"/>
      <c r="K138" s="20"/>
      <c r="L138" s="20"/>
      <c r="M138" s="20"/>
      <c r="N138" s="20"/>
      <c r="O138" s="20"/>
      <c r="P138" s="20"/>
      <c r="Q138" s="20"/>
    </row>
    <row r="139" spans="1:17" ht="12" customHeight="1" x14ac:dyDescent="0.15">
      <c r="A139" s="13" t="s">
        <v>20</v>
      </c>
      <c r="B139" s="13">
        <v>148</v>
      </c>
      <c r="C139" s="17" t="s">
        <v>29</v>
      </c>
      <c r="D139" s="15"/>
      <c r="E139" s="15"/>
      <c r="F139" s="13">
        <v>150</v>
      </c>
      <c r="G139" s="11">
        <v>2.2000000000000002</v>
      </c>
      <c r="H139" s="11"/>
      <c r="I139" s="12"/>
      <c r="J139" s="11">
        <v>2.64</v>
      </c>
      <c r="K139" s="11"/>
      <c r="L139" s="11"/>
      <c r="M139" s="11"/>
      <c r="N139" s="11">
        <v>9.17</v>
      </c>
      <c r="O139" s="11"/>
      <c r="P139" s="11">
        <v>69.3</v>
      </c>
      <c r="Q139" s="11">
        <v>9.42</v>
      </c>
    </row>
    <row r="140" spans="1:17" ht="18" customHeight="1" x14ac:dyDescent="0.15">
      <c r="A140" s="13"/>
      <c r="B140" s="13"/>
      <c r="C140" s="19" t="s">
        <v>28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13">
        <v>2021</v>
      </c>
      <c r="B141" s="13">
        <v>201</v>
      </c>
      <c r="C141" s="17" t="s">
        <v>27</v>
      </c>
      <c r="D141" s="15"/>
      <c r="E141" s="15"/>
      <c r="F141" s="13">
        <v>120</v>
      </c>
      <c r="G141" s="11">
        <v>2.4</v>
      </c>
      <c r="H141" s="11"/>
      <c r="I141" s="12"/>
      <c r="J141" s="11">
        <v>6.42</v>
      </c>
      <c r="K141" s="11"/>
      <c r="L141" s="11"/>
      <c r="M141" s="11"/>
      <c r="N141" s="11">
        <v>10.199999999999999</v>
      </c>
      <c r="O141" s="11"/>
      <c r="P141" s="11">
        <v>108</v>
      </c>
      <c r="Q141" s="11">
        <v>9.18</v>
      </c>
    </row>
    <row r="142" spans="1:17" ht="18" customHeight="1" x14ac:dyDescent="0.15">
      <c r="A142" s="13"/>
      <c r="B142" s="13"/>
      <c r="C142" s="16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2021</v>
      </c>
      <c r="B143" s="13">
        <v>347</v>
      </c>
      <c r="C143" s="15" t="s">
        <v>25</v>
      </c>
      <c r="D143" s="15"/>
      <c r="E143" s="15"/>
      <c r="F143" s="13">
        <v>70</v>
      </c>
      <c r="G143" s="11">
        <v>10.7</v>
      </c>
      <c r="H143" s="11"/>
      <c r="I143" s="12"/>
      <c r="J143" s="11">
        <v>7.7</v>
      </c>
      <c r="K143" s="11"/>
      <c r="L143" s="11"/>
      <c r="M143" s="11"/>
      <c r="N143" s="11">
        <v>9.3000000000000007</v>
      </c>
      <c r="O143" s="11"/>
      <c r="P143" s="11">
        <v>149</v>
      </c>
      <c r="Q143" s="11"/>
    </row>
    <row r="144" spans="1:17" ht="10.5" customHeight="1" x14ac:dyDescent="0.15">
      <c r="A144" s="13"/>
      <c r="B144" s="13"/>
      <c r="C144" s="14" t="s">
        <v>24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20</v>
      </c>
      <c r="B145" s="13" t="s">
        <v>23</v>
      </c>
      <c r="C145" s="15" t="s">
        <v>22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3</v>
      </c>
    </row>
    <row r="146" spans="1:17" x14ac:dyDescent="0.15">
      <c r="A146" s="13"/>
      <c r="B146" s="13"/>
      <c r="C146" s="14" t="s">
        <v>21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20</v>
      </c>
      <c r="B147" s="13" t="s">
        <v>19</v>
      </c>
      <c r="C147" s="15" t="s">
        <v>18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3</v>
      </c>
    </row>
    <row r="148" spans="1:17" x14ac:dyDescent="0.15">
      <c r="A148" s="13"/>
      <c r="B148" s="13"/>
      <c r="C148" s="14" t="s">
        <v>17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527</v>
      </c>
      <c r="C149" s="15" t="s">
        <v>16</v>
      </c>
      <c r="D149" s="15"/>
      <c r="E149" s="15"/>
      <c r="F149" s="13" t="s">
        <v>15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15">
      <c r="A150" s="13"/>
      <c r="B150" s="13"/>
      <c r="C150" s="14" t="s">
        <v>14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</f>
        <v>560</v>
      </c>
      <c r="G151" s="2">
        <f>G149+G147+G145+G143+G141+G139+G137</f>
        <v>18.819999999999997</v>
      </c>
      <c r="H151" s="2"/>
      <c r="I151" s="2">
        <f>J149+J147+J145+J143+J141+J139+J137</f>
        <v>17.170000000000002</v>
      </c>
      <c r="J151" s="2"/>
      <c r="K151" s="2"/>
      <c r="L151" s="2"/>
      <c r="M151" s="3"/>
      <c r="N151" s="2">
        <f>N149+N147+N145+N143+N141+N139+N137</f>
        <v>66.740000000000009</v>
      </c>
      <c r="O151" s="2"/>
      <c r="P151" s="8">
        <f>P149+P147+P145+P143+P141+P139+P137</f>
        <v>496.7</v>
      </c>
      <c r="Q151" s="8">
        <f>Q149+Q147+Q145+Q143+Q141+Q139+Q137</f>
        <v>20.5</v>
      </c>
    </row>
    <row r="152" spans="1:17" ht="14" x14ac:dyDescent="0.15">
      <c r="A152" s="18" t="s">
        <v>13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3">
        <v>2013</v>
      </c>
      <c r="B153" s="13">
        <v>507</v>
      </c>
      <c r="C153" s="17" t="s">
        <v>12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15">
      <c r="A154" s="13"/>
      <c r="B154" s="13"/>
      <c r="C154" s="16" t="s">
        <v>11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 t="s">
        <v>10</v>
      </c>
      <c r="B155" s="13" t="s">
        <v>9</v>
      </c>
      <c r="C155" s="15" t="s">
        <v>8</v>
      </c>
      <c r="D155" s="15"/>
      <c r="E155" s="15"/>
      <c r="F155" s="13" t="s">
        <v>7</v>
      </c>
      <c r="G155" s="11" t="s">
        <v>6</v>
      </c>
      <c r="H155" s="11"/>
      <c r="I155" s="12"/>
      <c r="J155" s="11" t="s">
        <v>5</v>
      </c>
      <c r="K155" s="11"/>
      <c r="L155" s="11"/>
      <c r="M155" s="11"/>
      <c r="N155" s="11" t="s">
        <v>4</v>
      </c>
      <c r="O155" s="11"/>
      <c r="P155" s="11"/>
      <c r="Q155" s="11" t="s">
        <v>3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240</v>
      </c>
      <c r="G157" s="2">
        <f>G155+G153</f>
        <v>4.8</v>
      </c>
      <c r="H157" s="2"/>
      <c r="I157" s="2">
        <f>J155+J153</f>
        <v>4.5</v>
      </c>
      <c r="J157" s="2"/>
      <c r="K157" s="2"/>
      <c r="L157" s="2"/>
      <c r="M157" s="3"/>
      <c r="N157" s="2">
        <f>N155+N153</f>
        <v>41.599999999999994</v>
      </c>
      <c r="O157" s="2"/>
      <c r="P157" s="8">
        <f>P155+P153</f>
        <v>87</v>
      </c>
      <c r="Q157" s="8">
        <f>Q155+Q153</f>
        <v>1.3</v>
      </c>
    </row>
    <row r="158" spans="1:17" ht="14" x14ac:dyDescent="0.15">
      <c r="A158" s="18" t="s">
        <v>64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 t="s">
        <v>20</v>
      </c>
      <c r="B159" s="13">
        <v>274</v>
      </c>
      <c r="C159" s="15" t="s">
        <v>63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15">
      <c r="A160" s="13"/>
      <c r="B160" s="13"/>
      <c r="C160" s="29" t="s">
        <v>62</v>
      </c>
      <c r="D160" s="29"/>
      <c r="E160" s="29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20</v>
      </c>
      <c r="B161" s="13" t="s">
        <v>41</v>
      </c>
      <c r="C161" s="15" t="s">
        <v>40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3</v>
      </c>
    </row>
    <row r="162" spans="1:17" x14ac:dyDescent="0.15">
      <c r="A162" s="13"/>
      <c r="B162" s="13"/>
      <c r="C162" s="14" t="s">
        <v>39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3">
        <v>2013</v>
      </c>
      <c r="B163" s="13" t="s">
        <v>61</v>
      </c>
      <c r="C163" s="15" t="s">
        <v>60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3</v>
      </c>
    </row>
    <row r="164" spans="1:17" ht="10.5" customHeight="1" x14ac:dyDescent="0.15">
      <c r="A164" s="13"/>
      <c r="B164" s="13"/>
      <c r="C164" s="14" t="s">
        <v>59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6.12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48.45</v>
      </c>
      <c r="O165" s="2"/>
      <c r="P165" s="8">
        <f>P163+P161+P159</f>
        <v>282.55</v>
      </c>
      <c r="Q165" s="8">
        <f>Q163+Q161+Q159</f>
        <v>1.1599999999999999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F165+F157+F151+F135+F131</f>
        <v>1563</v>
      </c>
      <c r="G166" s="2">
        <f>G165+G157+G151+G135+G131</f>
        <v>51.317999999999998</v>
      </c>
      <c r="H166" s="2"/>
      <c r="I166" s="2">
        <f>I165+I157+I151+I135+I131</f>
        <v>50.31</v>
      </c>
      <c r="J166" s="2"/>
      <c r="K166" s="2"/>
      <c r="L166" s="2"/>
      <c r="M166" s="3"/>
      <c r="N166" s="2">
        <f>N165+N157+N151+N135+N131</f>
        <v>229.69400000000002</v>
      </c>
      <c r="O166" s="2"/>
      <c r="P166" s="1">
        <f>P165+P157+P151+P135+P131</f>
        <v>1394.85</v>
      </c>
      <c r="Q166" s="1">
        <f>Q165+Q157+Q151+Q135+Q131</f>
        <v>34.200000000000003</v>
      </c>
    </row>
    <row r="168" spans="1:17" ht="23" x14ac:dyDescent="0.15">
      <c r="E168" s="33" t="s">
        <v>58</v>
      </c>
      <c r="F168" s="33"/>
      <c r="G168" s="33"/>
    </row>
    <row r="169" spans="1:17" ht="16" x14ac:dyDescent="0.15">
      <c r="D169" s="32">
        <v>45610</v>
      </c>
      <c r="E169" s="32"/>
      <c r="F169" s="32"/>
      <c r="G169" s="32"/>
      <c r="H169" s="32"/>
      <c r="I169" s="32"/>
      <c r="J169" s="32"/>
    </row>
    <row r="171" spans="1:17" ht="18" x14ac:dyDescent="0.15">
      <c r="B171" s="31" t="s">
        <v>57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3" spans="1:17" ht="12" x14ac:dyDescent="0.15">
      <c r="A173" s="30" t="s">
        <v>56</v>
      </c>
      <c r="B173" s="30" t="s">
        <v>55</v>
      </c>
      <c r="C173" s="30" t="s">
        <v>54</v>
      </c>
      <c r="D173" s="30"/>
      <c r="E173" s="30"/>
      <c r="F173" s="30" t="s">
        <v>53</v>
      </c>
      <c r="G173" s="30" t="s">
        <v>52</v>
      </c>
      <c r="H173" s="30"/>
      <c r="I173" s="30"/>
      <c r="J173" s="30"/>
      <c r="K173" s="30"/>
      <c r="L173" s="30"/>
      <c r="M173" s="30"/>
      <c r="N173" s="30"/>
      <c r="O173" s="30" t="s">
        <v>51</v>
      </c>
      <c r="P173" s="30"/>
      <c r="Q173" s="30" t="s">
        <v>50</v>
      </c>
    </row>
    <row r="174" spans="1:17" ht="12" x14ac:dyDescent="0.15">
      <c r="A174" s="30"/>
      <c r="B174" s="30"/>
      <c r="C174" s="30"/>
      <c r="D174" s="30"/>
      <c r="E174" s="30"/>
      <c r="F174" s="30"/>
      <c r="G174" s="30" t="s">
        <v>49</v>
      </c>
      <c r="H174" s="30"/>
      <c r="I174" s="30" t="s">
        <v>48</v>
      </c>
      <c r="J174" s="30"/>
      <c r="K174" s="30"/>
      <c r="L174" s="30"/>
      <c r="M174" s="30" t="s">
        <v>47</v>
      </c>
      <c r="N174" s="30"/>
      <c r="O174" s="30"/>
      <c r="P174" s="30"/>
      <c r="Q174" s="30"/>
    </row>
    <row r="175" spans="1:17" ht="14" x14ac:dyDescent="0.15">
      <c r="A175" s="18" t="s">
        <v>46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15">
      <c r="A176" s="13" t="s">
        <v>20</v>
      </c>
      <c r="B176" s="13">
        <v>325</v>
      </c>
      <c r="C176" s="15" t="s">
        <v>45</v>
      </c>
      <c r="D176" s="15"/>
      <c r="E176" s="15"/>
      <c r="F176" s="13">
        <v>120</v>
      </c>
      <c r="G176" s="11">
        <v>16.600000000000001</v>
      </c>
      <c r="H176" s="11"/>
      <c r="I176" s="12"/>
      <c r="J176" s="11">
        <v>15.8</v>
      </c>
      <c r="K176" s="11"/>
      <c r="L176" s="11"/>
      <c r="M176" s="11"/>
      <c r="N176" s="11">
        <v>25.4</v>
      </c>
      <c r="O176" s="11"/>
      <c r="P176" s="11">
        <v>310</v>
      </c>
      <c r="Q176" s="11">
        <v>0.24</v>
      </c>
    </row>
    <row r="177" spans="1:17" ht="10.5" customHeight="1" x14ac:dyDescent="0.15">
      <c r="A177" s="13"/>
      <c r="B177" s="13"/>
      <c r="C177" s="29" t="s">
        <v>44</v>
      </c>
      <c r="D177" s="29"/>
      <c r="E177" s="29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0.5" customHeight="1" x14ac:dyDescent="0.15">
      <c r="A178" s="13" t="s">
        <v>20</v>
      </c>
      <c r="B178" s="13">
        <v>516</v>
      </c>
      <c r="C178" s="15" t="s">
        <v>43</v>
      </c>
      <c r="D178" s="15"/>
      <c r="E178" s="15"/>
      <c r="F178" s="13">
        <v>40</v>
      </c>
      <c r="G178" s="11">
        <v>0.28000000000000003</v>
      </c>
      <c r="H178" s="11"/>
      <c r="I178" s="12"/>
      <c r="J178" s="11">
        <v>0</v>
      </c>
      <c r="K178" s="11"/>
      <c r="L178" s="11"/>
      <c r="M178" s="11"/>
      <c r="N178" s="11">
        <v>5.8</v>
      </c>
      <c r="O178" s="11"/>
      <c r="P178" s="11">
        <v>24.4</v>
      </c>
      <c r="Q178" s="11">
        <v>0</v>
      </c>
    </row>
    <row r="179" spans="1:17" ht="10.5" customHeight="1" x14ac:dyDescent="0.15">
      <c r="A179" s="13"/>
      <c r="B179" s="13"/>
      <c r="C179" s="29" t="s">
        <v>42</v>
      </c>
      <c r="D179" s="29"/>
      <c r="E179" s="29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20</v>
      </c>
      <c r="B180" s="13" t="s">
        <v>41</v>
      </c>
      <c r="C180" s="15" t="s">
        <v>40</v>
      </c>
      <c r="D180" s="15"/>
      <c r="E180" s="15"/>
      <c r="F180" s="13">
        <v>25</v>
      </c>
      <c r="G180" s="11">
        <v>1.88</v>
      </c>
      <c r="H180" s="11"/>
      <c r="I180" s="12"/>
      <c r="J180" s="11">
        <v>0.73</v>
      </c>
      <c r="K180" s="11"/>
      <c r="L180" s="11"/>
      <c r="M180" s="11"/>
      <c r="N180" s="11">
        <v>12.85</v>
      </c>
      <c r="O180" s="11"/>
      <c r="P180" s="11">
        <v>65.5</v>
      </c>
      <c r="Q180" s="11" t="s">
        <v>3</v>
      </c>
    </row>
    <row r="181" spans="1:17" ht="10.5" customHeight="1" x14ac:dyDescent="0.15">
      <c r="A181" s="13"/>
      <c r="B181" s="13"/>
      <c r="C181" s="14" t="s">
        <v>39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20</v>
      </c>
      <c r="B182" s="13" t="s">
        <v>38</v>
      </c>
      <c r="C182" s="15" t="s">
        <v>37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3</v>
      </c>
    </row>
    <row r="183" spans="1:17" ht="10.5" customHeight="1" x14ac:dyDescent="0.15">
      <c r="A183" s="13"/>
      <c r="B183" s="13"/>
      <c r="C183" s="14" t="s">
        <v>36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514</v>
      </c>
      <c r="C184" s="17" t="s">
        <v>35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15">
      <c r="A185" s="13"/>
      <c r="B185" s="13"/>
      <c r="C185" s="16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</f>
        <v>338</v>
      </c>
      <c r="G186" s="2">
        <f>G184+G182+G180+G178+G176</f>
        <v>21.178000000000001</v>
      </c>
      <c r="H186" s="2"/>
      <c r="I186" s="2">
        <f>J184+J182+J180+J178+J176</f>
        <v>21.04</v>
      </c>
      <c r="J186" s="2"/>
      <c r="K186" s="2"/>
      <c r="L186" s="2"/>
      <c r="M186" s="3"/>
      <c r="N186" s="28">
        <f>N184+N182+N180+N178+N176</f>
        <v>63.103999999999999</v>
      </c>
      <c r="O186" s="27"/>
      <c r="P186" s="8">
        <f>P184+P182+P180+P178+P176</f>
        <v>481.6</v>
      </c>
      <c r="Q186" s="8">
        <f>Q184+Q182+Q180+Q178+Q176</f>
        <v>1.24</v>
      </c>
    </row>
    <row r="187" spans="1:17" ht="14" x14ac:dyDescent="0.15">
      <c r="A187" s="18" t="s">
        <v>33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ht="12" customHeight="1" x14ac:dyDescent="0.15">
      <c r="A188" s="13" t="s">
        <v>20</v>
      </c>
      <c r="B188" s="13">
        <v>118</v>
      </c>
      <c r="C188" s="17" t="s">
        <v>32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8" t="s">
        <v>31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15">
      <c r="A192" s="22">
        <v>2013</v>
      </c>
      <c r="B192" s="22">
        <v>113</v>
      </c>
      <c r="C192" s="26" t="s">
        <v>30</v>
      </c>
      <c r="D192" s="25"/>
      <c r="E192" s="25"/>
      <c r="F192" s="22">
        <v>30</v>
      </c>
      <c r="G192" s="20">
        <v>0.24</v>
      </c>
      <c r="H192" s="20"/>
      <c r="I192" s="21"/>
      <c r="J192" s="20">
        <v>0.03</v>
      </c>
      <c r="K192" s="20"/>
      <c r="L192" s="20"/>
      <c r="M192" s="20"/>
      <c r="N192" s="20">
        <v>0.51</v>
      </c>
      <c r="O192" s="20"/>
      <c r="P192" s="20">
        <v>3.9</v>
      </c>
      <c r="Q192" s="20">
        <v>1.5</v>
      </c>
    </row>
    <row r="193" spans="1:17" ht="10.5" customHeight="1" x14ac:dyDescent="0.15">
      <c r="A193" s="22"/>
      <c r="B193" s="22"/>
      <c r="C193" s="24"/>
      <c r="D193" s="23"/>
      <c r="E193" s="23"/>
      <c r="F193" s="22"/>
      <c r="G193" s="20"/>
      <c r="H193" s="20"/>
      <c r="I193" s="21"/>
      <c r="J193" s="20"/>
      <c r="K193" s="20"/>
      <c r="L193" s="20"/>
      <c r="M193" s="20"/>
      <c r="N193" s="20"/>
      <c r="O193" s="20"/>
      <c r="P193" s="20"/>
      <c r="Q193" s="20"/>
    </row>
    <row r="194" spans="1:17" ht="12" customHeight="1" x14ac:dyDescent="0.15">
      <c r="A194" s="13" t="s">
        <v>20</v>
      </c>
      <c r="B194" s="13">
        <v>148</v>
      </c>
      <c r="C194" s="17" t="s">
        <v>29</v>
      </c>
      <c r="D194" s="15"/>
      <c r="E194" s="15"/>
      <c r="F194" s="13">
        <v>150</v>
      </c>
      <c r="G194" s="11">
        <v>2.2000000000000002</v>
      </c>
      <c r="H194" s="11"/>
      <c r="I194" s="12"/>
      <c r="J194" s="11">
        <v>2.64</v>
      </c>
      <c r="K194" s="11"/>
      <c r="L194" s="11"/>
      <c r="M194" s="11"/>
      <c r="N194" s="11">
        <v>9.17</v>
      </c>
      <c r="O194" s="11"/>
      <c r="P194" s="11">
        <v>69.3</v>
      </c>
      <c r="Q194" s="11">
        <v>9.42</v>
      </c>
    </row>
    <row r="195" spans="1:17" ht="10.5" customHeight="1" x14ac:dyDescent="0.15">
      <c r="A195" s="13"/>
      <c r="B195" s="13"/>
      <c r="C195" s="19" t="s">
        <v>28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15">
      <c r="A196" s="13">
        <v>2021</v>
      </c>
      <c r="B196" s="13">
        <v>201</v>
      </c>
      <c r="C196" s="17" t="s">
        <v>27</v>
      </c>
      <c r="D196" s="15"/>
      <c r="E196" s="15"/>
      <c r="F196" s="13">
        <v>120</v>
      </c>
      <c r="G196" s="11">
        <v>2.4</v>
      </c>
      <c r="H196" s="11"/>
      <c r="I196" s="12"/>
      <c r="J196" s="11">
        <v>6.42</v>
      </c>
      <c r="K196" s="11"/>
      <c r="L196" s="11"/>
      <c r="M196" s="11"/>
      <c r="N196" s="11">
        <v>10.199999999999999</v>
      </c>
      <c r="O196" s="11"/>
      <c r="P196" s="11">
        <v>108</v>
      </c>
      <c r="Q196" s="11">
        <v>9.18</v>
      </c>
    </row>
    <row r="197" spans="1:17" ht="10.5" customHeight="1" x14ac:dyDescent="0.15">
      <c r="A197" s="13"/>
      <c r="B197" s="13"/>
      <c r="C197" s="16" t="s">
        <v>26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13">
        <v>2021</v>
      </c>
      <c r="B198" s="13">
        <v>347</v>
      </c>
      <c r="C198" s="15" t="s">
        <v>25</v>
      </c>
      <c r="D198" s="15"/>
      <c r="E198" s="15"/>
      <c r="F198" s="13">
        <v>70</v>
      </c>
      <c r="G198" s="11">
        <v>10.7</v>
      </c>
      <c r="H198" s="11"/>
      <c r="I198" s="12"/>
      <c r="J198" s="11">
        <v>7.7</v>
      </c>
      <c r="K198" s="11"/>
      <c r="L198" s="11"/>
      <c r="M198" s="11"/>
      <c r="N198" s="11">
        <v>9.3000000000000007</v>
      </c>
      <c r="O198" s="11"/>
      <c r="P198" s="11">
        <v>149</v>
      </c>
      <c r="Q198" s="11"/>
    </row>
    <row r="199" spans="1:17" ht="10.5" customHeight="1" x14ac:dyDescent="0.15">
      <c r="A199" s="13"/>
      <c r="B199" s="13"/>
      <c r="C199" s="14" t="s">
        <v>24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0.5" customHeight="1" x14ac:dyDescent="0.15">
      <c r="A200" s="13" t="s">
        <v>20</v>
      </c>
      <c r="B200" s="13" t="s">
        <v>23</v>
      </c>
      <c r="C200" s="15" t="s">
        <v>22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3</v>
      </c>
    </row>
    <row r="201" spans="1:17" ht="10.5" customHeight="1" x14ac:dyDescent="0.15">
      <c r="A201" s="13"/>
      <c r="B201" s="13"/>
      <c r="C201" s="14" t="s">
        <v>21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20</v>
      </c>
      <c r="B202" s="13" t="s">
        <v>19</v>
      </c>
      <c r="C202" s="15" t="s">
        <v>18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3</v>
      </c>
    </row>
    <row r="203" spans="1:17" ht="10.5" customHeight="1" x14ac:dyDescent="0.15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527</v>
      </c>
      <c r="C204" s="15" t="s">
        <v>16</v>
      </c>
      <c r="D204" s="15"/>
      <c r="E204" s="15"/>
      <c r="F204" s="13" t="s">
        <v>15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</f>
        <v>560</v>
      </c>
      <c r="G206" s="2">
        <f>G204+G202+G200+G198+G196+G194+G192</f>
        <v>18.819999999999997</v>
      </c>
      <c r="H206" s="2"/>
      <c r="I206" s="2">
        <f>J204+J202+J200+J198+J196+J194+J192</f>
        <v>17.170000000000002</v>
      </c>
      <c r="J206" s="2"/>
      <c r="K206" s="2"/>
      <c r="L206" s="2"/>
      <c r="M206" s="3"/>
      <c r="N206" s="2">
        <f>N204+N202+N200+N198+N196+N194+N192</f>
        <v>66.740000000000009</v>
      </c>
      <c r="O206" s="2"/>
      <c r="P206" s="8">
        <f>P204+P202+P200+P198+P196+P194+P192</f>
        <v>496.7</v>
      </c>
      <c r="Q206" s="8">
        <f>Q204+Q202+Q200+Q198+Q196+Q194+Q192</f>
        <v>20.5</v>
      </c>
    </row>
    <row r="207" spans="1:17" ht="14" x14ac:dyDescent="0.15">
      <c r="A207" s="18" t="s">
        <v>13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15">
      <c r="A208" s="13">
        <v>2013</v>
      </c>
      <c r="B208" s="13">
        <v>507</v>
      </c>
      <c r="C208" s="17" t="s">
        <v>12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15">
      <c r="A209" s="13"/>
      <c r="B209" s="13"/>
      <c r="C209" s="16" t="s">
        <v>11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10</v>
      </c>
      <c r="B210" s="13" t="s">
        <v>9</v>
      </c>
      <c r="C210" s="15" t="s">
        <v>8</v>
      </c>
      <c r="D210" s="15"/>
      <c r="E210" s="15"/>
      <c r="F210" s="13" t="s">
        <v>7</v>
      </c>
      <c r="G210" s="11" t="s">
        <v>6</v>
      </c>
      <c r="H210" s="11"/>
      <c r="I210" s="12"/>
      <c r="J210" s="11" t="s">
        <v>5</v>
      </c>
      <c r="K210" s="11"/>
      <c r="L210" s="11"/>
      <c r="M210" s="11"/>
      <c r="N210" s="11" t="s">
        <v>4</v>
      </c>
      <c r="O210" s="11"/>
      <c r="P210" s="11"/>
      <c r="Q210" s="11" t="s">
        <v>3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240</v>
      </c>
      <c r="G212" s="2">
        <f>G210+G208</f>
        <v>4.8</v>
      </c>
      <c r="H212" s="2"/>
      <c r="I212" s="2">
        <f>J210+J208</f>
        <v>4.5</v>
      </c>
      <c r="J212" s="2"/>
      <c r="K212" s="2"/>
      <c r="L212" s="2"/>
      <c r="M212" s="3"/>
      <c r="N212" s="2">
        <f>N210+N208</f>
        <v>41.599999999999994</v>
      </c>
      <c r="O212" s="2"/>
      <c r="P212" s="8">
        <f>P210+P208</f>
        <v>87</v>
      </c>
      <c r="Q212" s="8">
        <f>Q210+Q208</f>
        <v>1.3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F212+F206+F190+F186</f>
        <v>1238</v>
      </c>
      <c r="G213" s="2">
        <f>G212+G206+G190+G186</f>
        <v>45.197999999999993</v>
      </c>
      <c r="H213" s="2"/>
      <c r="I213" s="2">
        <f>I206+I190+I186</f>
        <v>38.61</v>
      </c>
      <c r="J213" s="2"/>
      <c r="K213" s="2"/>
      <c r="L213" s="2"/>
      <c r="M213" s="3"/>
      <c r="N213" s="2">
        <f>N206+N190+N186</f>
        <v>139.64400000000001</v>
      </c>
      <c r="O213" s="2"/>
      <c r="P213" s="1">
        <f>P206+P190+P186</f>
        <v>1025.3000000000002</v>
      </c>
      <c r="Q213" s="1">
        <f>Q212+Q206+Q190+Q186</f>
        <v>33.04</v>
      </c>
    </row>
  </sheetData>
  <mergeCells count="894">
    <mergeCell ref="P178:P179"/>
    <mergeCell ref="Q178:Q179"/>
    <mergeCell ref="C179:E179"/>
    <mergeCell ref="A178:A179"/>
    <mergeCell ref="B178:B179"/>
    <mergeCell ref="C178:E178"/>
    <mergeCell ref="F178:F179"/>
    <mergeCell ref="G178:H179"/>
    <mergeCell ref="I178:I179"/>
    <mergeCell ref="J178:M179"/>
    <mergeCell ref="N178:O179"/>
    <mergeCell ref="I121:I122"/>
    <mergeCell ref="J121:M122"/>
    <mergeCell ref="N121:O122"/>
    <mergeCell ref="P121:P122"/>
    <mergeCell ref="Q121:Q122"/>
    <mergeCell ref="C122:E122"/>
    <mergeCell ref="I123:I124"/>
    <mergeCell ref="J123:M124"/>
    <mergeCell ref="N123:O124"/>
    <mergeCell ref="P123:P124"/>
    <mergeCell ref="Q123:Q124"/>
    <mergeCell ref="C124:E124"/>
    <mergeCell ref="J76:M77"/>
    <mergeCell ref="N76:O77"/>
    <mergeCell ref="P76:P77"/>
    <mergeCell ref="Q76:Q77"/>
    <mergeCell ref="C77:E77"/>
    <mergeCell ref="A123:A124"/>
    <mergeCell ref="B123:B124"/>
    <mergeCell ref="C123:E123"/>
    <mergeCell ref="F123:F124"/>
    <mergeCell ref="G123:H124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N194:O195"/>
    <mergeCell ref="P194:P195"/>
    <mergeCell ref="A200:A201"/>
    <mergeCell ref="B200:B201"/>
    <mergeCell ref="C200:E200"/>
    <mergeCell ref="F200:F201"/>
    <mergeCell ref="G200:H201"/>
    <mergeCell ref="N196:O197"/>
    <mergeCell ref="P196:P197"/>
    <mergeCell ref="I200:I201"/>
    <mergeCell ref="I196:I197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P192:P193"/>
    <mergeCell ref="Q192:Q193"/>
    <mergeCell ref="C193:E193"/>
    <mergeCell ref="Q194:Q195"/>
    <mergeCell ref="C195:E195"/>
    <mergeCell ref="A196:A197"/>
    <mergeCell ref="B196:B197"/>
    <mergeCell ref="C196:E196"/>
    <mergeCell ref="F196:F197"/>
    <mergeCell ref="G196:H197"/>
    <mergeCell ref="P188:P189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A190:E190"/>
    <mergeCell ref="G190:H190"/>
    <mergeCell ref="I190:L190"/>
    <mergeCell ref="N190:O190"/>
    <mergeCell ref="A187:Q187"/>
    <mergeCell ref="A188:A189"/>
    <mergeCell ref="B188:B189"/>
    <mergeCell ref="C188:E188"/>
    <mergeCell ref="F188:F189"/>
    <mergeCell ref="G188:H189"/>
    <mergeCell ref="B184:B185"/>
    <mergeCell ref="C184:E184"/>
    <mergeCell ref="F184:F185"/>
    <mergeCell ref="G184:H185"/>
    <mergeCell ref="I184:I185"/>
    <mergeCell ref="Q188:Q189"/>
    <mergeCell ref="C189:E189"/>
    <mergeCell ref="I188:I189"/>
    <mergeCell ref="J188:M189"/>
    <mergeCell ref="N188:O189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J180:M181"/>
    <mergeCell ref="N180:O181"/>
    <mergeCell ref="P180:P181"/>
    <mergeCell ref="Q180:Q181"/>
    <mergeCell ref="C181:E181"/>
    <mergeCell ref="I180:I181"/>
    <mergeCell ref="I182:I183"/>
    <mergeCell ref="J182:M183"/>
    <mergeCell ref="N182:O183"/>
    <mergeCell ref="P182:P183"/>
    <mergeCell ref="Q182:Q183"/>
    <mergeCell ref="C183:E183"/>
    <mergeCell ref="A182:A183"/>
    <mergeCell ref="B182:B183"/>
    <mergeCell ref="C182:E182"/>
    <mergeCell ref="F182:F183"/>
    <mergeCell ref="G182:H183"/>
    <mergeCell ref="A180:A181"/>
    <mergeCell ref="B180:B181"/>
    <mergeCell ref="C180:E180"/>
    <mergeCell ref="F180:F181"/>
    <mergeCell ref="G180:H181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E168:G168"/>
    <mergeCell ref="D169:J169"/>
    <mergeCell ref="I176:I177"/>
    <mergeCell ref="J176:M177"/>
    <mergeCell ref="N176:O177"/>
    <mergeCell ref="P176:P177"/>
    <mergeCell ref="F176:F177"/>
    <mergeCell ref="G176:H177"/>
    <mergeCell ref="A173:A174"/>
    <mergeCell ref="B173:B174"/>
    <mergeCell ref="C173:E174"/>
    <mergeCell ref="F173:F174"/>
    <mergeCell ref="G173:N173"/>
    <mergeCell ref="O173:P174"/>
    <mergeCell ref="P161:P162"/>
    <mergeCell ref="A165:E165"/>
    <mergeCell ref="G165:H165"/>
    <mergeCell ref="I165:L165"/>
    <mergeCell ref="N165:O165"/>
    <mergeCell ref="B171:P171"/>
    <mergeCell ref="A166:E166"/>
    <mergeCell ref="G166:H166"/>
    <mergeCell ref="I166:L166"/>
    <mergeCell ref="N166:O166"/>
    <mergeCell ref="J163:M164"/>
    <mergeCell ref="N163:O164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A163:A164"/>
    <mergeCell ref="B163:B164"/>
    <mergeCell ref="C163:E163"/>
    <mergeCell ref="F163:F164"/>
    <mergeCell ref="G163:H164"/>
    <mergeCell ref="I163:I164"/>
    <mergeCell ref="J159:M160"/>
    <mergeCell ref="N159:O160"/>
    <mergeCell ref="P159:P160"/>
    <mergeCell ref="Q159:Q160"/>
    <mergeCell ref="C160:E160"/>
    <mergeCell ref="Q161:Q162"/>
    <mergeCell ref="C162:E162"/>
    <mergeCell ref="I161:I162"/>
    <mergeCell ref="J161:M162"/>
    <mergeCell ref="N161:O162"/>
    <mergeCell ref="A159:A160"/>
    <mergeCell ref="B159:B160"/>
    <mergeCell ref="C159:E159"/>
    <mergeCell ref="F159:F160"/>
    <mergeCell ref="G159:H160"/>
    <mergeCell ref="I159:I160"/>
    <mergeCell ref="B155:B156"/>
    <mergeCell ref="C155:E155"/>
    <mergeCell ref="F155:F156"/>
    <mergeCell ref="G155:H156"/>
    <mergeCell ref="I155:I156"/>
    <mergeCell ref="A158:Q158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N139:O140"/>
    <mergeCell ref="P139:P140"/>
    <mergeCell ref="A145:A146"/>
    <mergeCell ref="B145:B146"/>
    <mergeCell ref="C145:E145"/>
    <mergeCell ref="F145:F146"/>
    <mergeCell ref="G145:H146"/>
    <mergeCell ref="N141:O142"/>
    <mergeCell ref="P141:P142"/>
    <mergeCell ref="I145:I146"/>
    <mergeCell ref="I141:I142"/>
    <mergeCell ref="J141:M142"/>
    <mergeCell ref="A139:A140"/>
    <mergeCell ref="B139:B140"/>
    <mergeCell ref="C139:E139"/>
    <mergeCell ref="F139:F140"/>
    <mergeCell ref="G139:H140"/>
    <mergeCell ref="I139:I140"/>
    <mergeCell ref="J139:M140"/>
    <mergeCell ref="P137:P138"/>
    <mergeCell ref="Q137:Q138"/>
    <mergeCell ref="C138:E138"/>
    <mergeCell ref="Q139:Q140"/>
    <mergeCell ref="C140:E140"/>
    <mergeCell ref="A141:A142"/>
    <mergeCell ref="B141:B142"/>
    <mergeCell ref="C141:E141"/>
    <mergeCell ref="F141:F142"/>
    <mergeCell ref="G141:H142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B129:B130"/>
    <mergeCell ref="C129:E129"/>
    <mergeCell ref="F129:F130"/>
    <mergeCell ref="G129:H130"/>
    <mergeCell ref="I129:I130"/>
    <mergeCell ref="Q133:Q134"/>
    <mergeCell ref="C134:E134"/>
    <mergeCell ref="I133:I134"/>
    <mergeCell ref="J133:M134"/>
    <mergeCell ref="N133:O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J127:M128"/>
    <mergeCell ref="N127:O128"/>
    <mergeCell ref="P127:P128"/>
    <mergeCell ref="Q127:Q128"/>
    <mergeCell ref="C128:E128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I127:I128"/>
    <mergeCell ref="I125:I126"/>
    <mergeCell ref="A121:A122"/>
    <mergeCell ref="B121:B122"/>
    <mergeCell ref="C121:E121"/>
    <mergeCell ref="F121:F122"/>
    <mergeCell ref="G121:H122"/>
    <mergeCell ref="A127:A128"/>
    <mergeCell ref="B127:B128"/>
    <mergeCell ref="C127:E127"/>
    <mergeCell ref="F127:F128"/>
    <mergeCell ref="G127:H128"/>
    <mergeCell ref="E113:G113"/>
    <mergeCell ref="D114:J114"/>
    <mergeCell ref="G119:H119"/>
    <mergeCell ref="I119:L119"/>
    <mergeCell ref="M119:N119"/>
    <mergeCell ref="A120:Q120"/>
    <mergeCell ref="Q118:Q119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Q94:Q95"/>
    <mergeCell ref="C95:E95"/>
    <mergeCell ref="A96:A97"/>
    <mergeCell ref="B96:B97"/>
    <mergeCell ref="C96:E96"/>
    <mergeCell ref="F96:F97"/>
    <mergeCell ref="G96:H97"/>
    <mergeCell ref="I96:I97"/>
    <mergeCell ref="N92:O93"/>
    <mergeCell ref="P92:P93"/>
    <mergeCell ref="A98:A99"/>
    <mergeCell ref="B98:B99"/>
    <mergeCell ref="C98:E98"/>
    <mergeCell ref="F98:F99"/>
    <mergeCell ref="G98:H99"/>
    <mergeCell ref="N94:O95"/>
    <mergeCell ref="P94:P95"/>
    <mergeCell ref="I98:I99"/>
    <mergeCell ref="I94:I95"/>
    <mergeCell ref="J94:M95"/>
    <mergeCell ref="A92:A93"/>
    <mergeCell ref="B92:B93"/>
    <mergeCell ref="C92:E92"/>
    <mergeCell ref="F92:F93"/>
    <mergeCell ref="G92:H93"/>
    <mergeCell ref="I92:I93"/>
    <mergeCell ref="J92:M93"/>
    <mergeCell ref="P90:P91"/>
    <mergeCell ref="Q90:Q91"/>
    <mergeCell ref="C91:E91"/>
    <mergeCell ref="Q92:Q93"/>
    <mergeCell ref="C93:E93"/>
    <mergeCell ref="A94:A95"/>
    <mergeCell ref="B94:B95"/>
    <mergeCell ref="C94:E94"/>
    <mergeCell ref="F94:F95"/>
    <mergeCell ref="G94:H95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B82:B83"/>
    <mergeCell ref="C82:E82"/>
    <mergeCell ref="F82:F83"/>
    <mergeCell ref="G82:H83"/>
    <mergeCell ref="I82:I83"/>
    <mergeCell ref="Q86:Q87"/>
    <mergeCell ref="C87:E87"/>
    <mergeCell ref="I86:I87"/>
    <mergeCell ref="J86:M87"/>
    <mergeCell ref="N86:O87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Q80:Q81"/>
    <mergeCell ref="C81:E81"/>
    <mergeCell ref="J78:M79"/>
    <mergeCell ref="N78:O79"/>
    <mergeCell ref="P78:P79"/>
    <mergeCell ref="Q78:Q79"/>
    <mergeCell ref="C79:E79"/>
    <mergeCell ref="I78:I79"/>
    <mergeCell ref="I80:I81"/>
    <mergeCell ref="J80:M81"/>
    <mergeCell ref="N80:O81"/>
    <mergeCell ref="P80:P81"/>
    <mergeCell ref="A76:A77"/>
    <mergeCell ref="B76:B77"/>
    <mergeCell ref="C76:E76"/>
    <mergeCell ref="F76:F77"/>
    <mergeCell ref="G76:H77"/>
    <mergeCell ref="I76:I77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A71:A72"/>
    <mergeCell ref="B71:B72"/>
    <mergeCell ref="C71:E72"/>
    <mergeCell ref="F71:F72"/>
    <mergeCell ref="G71:N71"/>
    <mergeCell ref="O71:P72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L64:R64"/>
    <mergeCell ref="L65:R65"/>
    <mergeCell ref="E66:G66"/>
    <mergeCell ref="D67:J67"/>
    <mergeCell ref="B69:P69"/>
    <mergeCell ref="B59:E59"/>
    <mergeCell ref="G59:H59"/>
    <mergeCell ref="I59:L59"/>
    <mergeCell ref="N59:O59"/>
    <mergeCell ref="L61:R61"/>
    <mergeCell ref="P54:P55"/>
    <mergeCell ref="A58:E58"/>
    <mergeCell ref="G58:H58"/>
    <mergeCell ref="I58:L58"/>
    <mergeCell ref="N58:O58"/>
    <mergeCell ref="L63:R63"/>
    <mergeCell ref="L62:R62"/>
    <mergeCell ref="J56:M57"/>
    <mergeCell ref="N56:O57"/>
    <mergeCell ref="P56:P57"/>
    <mergeCell ref="Q56:Q57"/>
    <mergeCell ref="C57:E57"/>
    <mergeCell ref="A54:A55"/>
    <mergeCell ref="B54:B55"/>
    <mergeCell ref="C54:E54"/>
    <mergeCell ref="F54:F55"/>
    <mergeCell ref="G54:H55"/>
    <mergeCell ref="A56:A57"/>
    <mergeCell ref="B56:B57"/>
    <mergeCell ref="C56:E56"/>
    <mergeCell ref="F56:F57"/>
    <mergeCell ref="G56:H57"/>
    <mergeCell ref="I56:I57"/>
    <mergeCell ref="J52:M53"/>
    <mergeCell ref="N52:O53"/>
    <mergeCell ref="P52:P53"/>
    <mergeCell ref="Q52:Q53"/>
    <mergeCell ref="C53:E53"/>
    <mergeCell ref="Q54:Q55"/>
    <mergeCell ref="C55:E55"/>
    <mergeCell ref="I54:I55"/>
    <mergeCell ref="J54:M55"/>
    <mergeCell ref="N54:O55"/>
    <mergeCell ref="A52:A53"/>
    <mergeCell ref="B52:B53"/>
    <mergeCell ref="C52:E52"/>
    <mergeCell ref="F52:F53"/>
    <mergeCell ref="G52:H53"/>
    <mergeCell ref="I52:I53"/>
    <mergeCell ref="B48:B49"/>
    <mergeCell ref="C48:E48"/>
    <mergeCell ref="F48:F49"/>
    <mergeCell ref="G48:H49"/>
    <mergeCell ref="I48:I49"/>
    <mergeCell ref="A51:Q51"/>
    <mergeCell ref="J48:M49"/>
    <mergeCell ref="N48:O49"/>
    <mergeCell ref="P48:P49"/>
    <mergeCell ref="Q48:Q49"/>
    <mergeCell ref="C49:E49"/>
    <mergeCell ref="A50:E50"/>
    <mergeCell ref="G50:H50"/>
    <mergeCell ref="I50:L50"/>
    <mergeCell ref="N50:O50"/>
    <mergeCell ref="A48:A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Q34:Q35"/>
    <mergeCell ref="C35:E35"/>
    <mergeCell ref="A36:A37"/>
    <mergeCell ref="B36:B37"/>
    <mergeCell ref="C36:E36"/>
    <mergeCell ref="F36:F37"/>
    <mergeCell ref="G36:H37"/>
    <mergeCell ref="I36:I37"/>
    <mergeCell ref="N32:O33"/>
    <mergeCell ref="P32:P33"/>
    <mergeCell ref="A38:A39"/>
    <mergeCell ref="B38:B39"/>
    <mergeCell ref="C38:E38"/>
    <mergeCell ref="F38:F39"/>
    <mergeCell ref="G38:H39"/>
    <mergeCell ref="N34:O35"/>
    <mergeCell ref="P34:P35"/>
    <mergeCell ref="I38:I39"/>
    <mergeCell ref="I34:I35"/>
    <mergeCell ref="J34:M35"/>
    <mergeCell ref="A32:A33"/>
    <mergeCell ref="B32:B33"/>
    <mergeCell ref="C32:E32"/>
    <mergeCell ref="F32:F33"/>
    <mergeCell ref="G32:H33"/>
    <mergeCell ref="I32:I33"/>
    <mergeCell ref="J32:M33"/>
    <mergeCell ref="P30:P31"/>
    <mergeCell ref="Q30:Q31"/>
    <mergeCell ref="C31:E31"/>
    <mergeCell ref="Q32:Q33"/>
    <mergeCell ref="C33:E33"/>
    <mergeCell ref="A34:A35"/>
    <mergeCell ref="B34:B35"/>
    <mergeCell ref="C34:E34"/>
    <mergeCell ref="F34:F35"/>
    <mergeCell ref="G34:H35"/>
    <mergeCell ref="P26:P27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B22:B23"/>
    <mergeCell ref="C22:E22"/>
    <mergeCell ref="F22:F23"/>
    <mergeCell ref="G22:H23"/>
    <mergeCell ref="I22:I23"/>
    <mergeCell ref="Q26:Q27"/>
    <mergeCell ref="C27:E27"/>
    <mergeCell ref="I26:I27"/>
    <mergeCell ref="J26:M27"/>
    <mergeCell ref="N26:O27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J20:M21"/>
    <mergeCell ref="N20:O21"/>
    <mergeCell ref="P20:P21"/>
    <mergeCell ref="Q20:Q21"/>
    <mergeCell ref="C21:E21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I20:I21"/>
    <mergeCell ref="I18:I19"/>
    <mergeCell ref="A14:A15"/>
    <mergeCell ref="B14:B15"/>
    <mergeCell ref="C14:E14"/>
    <mergeCell ref="F14:F15"/>
    <mergeCell ref="G14:H15"/>
    <mergeCell ref="A20:A21"/>
    <mergeCell ref="B20:B21"/>
    <mergeCell ref="C20:E20"/>
    <mergeCell ref="F20:F21"/>
    <mergeCell ref="G20:H21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L1:R1"/>
    <mergeCell ref="L2:R2"/>
    <mergeCell ref="L3:R3"/>
    <mergeCell ref="L4:R4"/>
    <mergeCell ref="L5:R5"/>
    <mergeCell ref="E6:G6"/>
    <mergeCell ref="P16:P17"/>
    <mergeCell ref="D7:J7"/>
    <mergeCell ref="B9:P9"/>
    <mergeCell ref="A11:A12"/>
    <mergeCell ref="B11:B12"/>
    <mergeCell ref="C11:E12"/>
    <mergeCell ref="F11:F12"/>
    <mergeCell ref="G11:N11"/>
    <mergeCell ref="O11:P12"/>
    <mergeCell ref="I14:I15"/>
    <mergeCell ref="Q16:Q17"/>
    <mergeCell ref="C17:E17"/>
    <mergeCell ref="A16:A17"/>
    <mergeCell ref="B16:B17"/>
    <mergeCell ref="C16:E16"/>
    <mergeCell ref="F16:F17"/>
    <mergeCell ref="G16:H17"/>
    <mergeCell ref="I16:I17"/>
    <mergeCell ref="J16:M17"/>
    <mergeCell ref="N16:O17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2025-06-10T18:31:54Z</dcterms:created>
  <dcterms:modified xsi:type="dcterms:W3CDTF">2025-06-10T18:32:04Z</dcterms:modified>
</cp:coreProperties>
</file>