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F4113B11-8B42-4846-8D33-BA2F9E98AE93}" xr6:coauthVersionLast="47" xr6:coauthVersionMax="47" xr10:uidLastSave="{00000000-0000-0000-0000-000000000000}"/>
  <bookViews>
    <workbookView xWindow="0" yWindow="0" windowWidth="28800" windowHeight="18000" xr2:uid="{9743732B-E48B-9342-AE99-E4E93943EF57}"/>
  </bookViews>
  <sheets>
    <sheet name="26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<sst xmlns="http://schemas.openxmlformats.org/spreadsheetml/2006/main" count="313" uniqueCount="77">
  <si>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</si>
  <si>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</si>
  <si>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(мука, сахар, масло сливочное, масло растительное, соль йодированная, дрожжи сухие, вода)</t>
  </si>
  <si>
    <t>БУЛОЧКА "ДОМАШНЯЯ"</t>
  </si>
  <si>
    <t>(йогурт)</t>
  </si>
  <si>
    <t>ЙОГУРТ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</si>
  <si>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</si>
  <si>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</si>
  <si>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</si>
  <si>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</si>
  <si>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</si>
  <si>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</si>
  <si>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</si>
  <si>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</si>
  <si>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</si>
  <si>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</si>
  <si>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</si>
  <si>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</si>
  <si>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</si>
  <si>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</si>
  <si>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</si>
  <si>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 картофель,морковь,лук,капуста свежая,молоко, масло сливочное,томатная паста,мука)</t>
  </si>
  <si>
    <t>СЛОЖНЫЙ ГАРНИР</t>
  </si>
  <si>
    <t>(картофель, макаронные изделия, морковь, лук, масло растительное)</t>
  </si>
  <si>
    <t>СУП КАРТОФЕЛЬНЫЙ С ВЕРМШЕЛЬЮ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</si>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</sst>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F46-8ADF-7B48-945A-0D6AD96AD297}">
  <dimension ref="A1:R213"/>
  <sheetViews>
    <sheetView tabSelected="1" workbookViewId="0">
      <selection activeCell="F14" sqref="F14:F1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52</v>
      </c>
      <c r="F6" s="26"/>
      <c r="G6" s="26"/>
    </row>
    <row r="7" spans="1:18" ht="14" customHeight="1" x14ac:dyDescent="0.15">
      <c r="D7" s="25">
        <v>45622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50</v>
      </c>
      <c r="B11" s="23" t="s">
        <v>49</v>
      </c>
      <c r="C11" s="23" t="s">
        <v>48</v>
      </c>
      <c r="D11" s="23"/>
      <c r="E11" s="23"/>
      <c r="F11" s="23" t="s">
        <v>47</v>
      </c>
      <c r="G11" s="23" t="s">
        <v>46</v>
      </c>
      <c r="H11" s="23"/>
      <c r="I11" s="23"/>
      <c r="J11" s="23"/>
      <c r="K11" s="23"/>
      <c r="L11" s="23"/>
      <c r="M11" s="23"/>
      <c r="N11" s="23"/>
      <c r="O11" s="23" t="s">
        <v>45</v>
      </c>
      <c r="P11" s="23"/>
      <c r="Q11" s="23" t="s">
        <v>44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43</v>
      </c>
      <c r="H12" s="23"/>
      <c r="I12" s="23" t="s">
        <v>42</v>
      </c>
      <c r="J12" s="23"/>
      <c r="K12" s="23"/>
      <c r="L12" s="23"/>
      <c r="M12" s="23" t="s">
        <v>41</v>
      </c>
      <c r="N12" s="23"/>
      <c r="O12" s="23"/>
      <c r="P12" s="23"/>
      <c r="Q12" s="23"/>
    </row>
    <row r="13" spans="1:18" ht="14" customHeight="1" x14ac:dyDescent="0.15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307</v>
      </c>
      <c r="C14" s="15" t="s">
        <v>39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38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15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15</v>
      </c>
      <c r="B18" s="13">
        <v>106</v>
      </c>
      <c r="C18" s="15" t="s">
        <v>34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15</v>
      </c>
      <c r="B20" s="13" t="s">
        <v>33</v>
      </c>
      <c r="C20" s="15" t="s">
        <v>32</v>
      </c>
      <c r="D20" s="15"/>
      <c r="E20" s="15"/>
      <c r="F20" s="13" t="s">
        <v>68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12</v>
      </c>
    </row>
    <row r="21" spans="1:17" ht="9.75" customHeight="1" x14ac:dyDescent="0.15">
      <c r="A21" s="13"/>
      <c r="B21" s="13"/>
      <c r="C21" s="14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507</v>
      </c>
      <c r="C22" s="18" t="s">
        <v>30</v>
      </c>
      <c r="D22" s="15"/>
      <c r="E22" s="15"/>
      <c r="F22" s="13">
        <v>200</v>
      </c>
      <c r="G22" s="11">
        <v>1.5</v>
      </c>
      <c r="H22" s="11"/>
      <c r="I22" s="12"/>
      <c r="J22" s="11">
        <v>1.3</v>
      </c>
      <c r="K22" s="11"/>
      <c r="L22" s="11"/>
      <c r="M22" s="11"/>
      <c r="N22" s="11">
        <v>17.399999999999999</v>
      </c>
      <c r="O22" s="11"/>
      <c r="P22" s="11">
        <v>87</v>
      </c>
      <c r="Q22" s="11">
        <v>1.3</v>
      </c>
    </row>
    <row r="23" spans="1:17" ht="17" customHeight="1" x14ac:dyDescent="0.15">
      <c r="A23" s="13"/>
      <c r="B23" s="13"/>
      <c r="C23" s="17" t="s">
        <v>29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21.63</v>
      </c>
      <c r="H24" s="2"/>
      <c r="I24" s="2">
        <f>J22+J20+J18+J16+J14</f>
        <v>32.83</v>
      </c>
      <c r="J24" s="2"/>
      <c r="K24" s="2"/>
      <c r="L24" s="2"/>
      <c r="M24" s="3"/>
      <c r="N24" s="2">
        <f>N22+N20+N18+N16+N14</f>
        <v>34.979999999999997</v>
      </c>
      <c r="O24" s="2"/>
      <c r="P24" s="8">
        <f>P22+P20+P18+P16+P14</f>
        <v>520</v>
      </c>
      <c r="Q24" s="8">
        <f>Q22+Q20+Q18+Q16+Q14</f>
        <v>1.9200000000000002</v>
      </c>
    </row>
    <row r="25" spans="1:17" ht="14" customHeight="1" x14ac:dyDescent="0.15">
      <c r="A25" s="16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15</v>
      </c>
      <c r="B26" s="13">
        <v>118</v>
      </c>
      <c r="C26" s="18" t="s">
        <v>27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112</v>
      </c>
      <c r="C30" s="18" t="s">
        <v>25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7" customHeight="1" x14ac:dyDescent="0.15">
      <c r="A31" s="13"/>
      <c r="B31" s="13"/>
      <c r="C31" s="17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>
        <v>152</v>
      </c>
      <c r="C32" s="18" t="s">
        <v>24</v>
      </c>
      <c r="D32" s="15"/>
      <c r="E32" s="15"/>
      <c r="F32" s="13" t="s">
        <v>67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8.2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440</v>
      </c>
      <c r="C34" s="18" t="s">
        <v>22</v>
      </c>
      <c r="D34" s="15"/>
      <c r="E34" s="15"/>
      <c r="F34" s="13">
        <v>150</v>
      </c>
      <c r="G34" s="11">
        <v>3.1</v>
      </c>
      <c r="H34" s="11"/>
      <c r="I34" s="12"/>
      <c r="J34" s="11">
        <v>5.7</v>
      </c>
      <c r="K34" s="11"/>
      <c r="L34" s="11"/>
      <c r="M34" s="11"/>
      <c r="N34" s="11">
        <v>31.8</v>
      </c>
      <c r="O34" s="11"/>
      <c r="P34" s="11">
        <v>131</v>
      </c>
      <c r="Q34" s="11">
        <v>15.3</v>
      </c>
    </row>
    <row r="35" spans="1:17" ht="9" customHeight="1" x14ac:dyDescent="0.15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417</v>
      </c>
      <c r="C36" s="15" t="s">
        <v>20</v>
      </c>
      <c r="D36" s="15"/>
      <c r="E36" s="15"/>
      <c r="F36" s="13">
        <v>70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18</v>
      </c>
      <c r="C38" s="15" t="s">
        <v>17</v>
      </c>
      <c r="D38" s="15"/>
      <c r="E38" s="15"/>
      <c r="F38" s="13" t="s">
        <v>66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14</v>
      </c>
      <c r="C40" s="15" t="s">
        <v>13</v>
      </c>
      <c r="D40" s="15"/>
      <c r="E40" s="15"/>
      <c r="F40" s="13" t="s">
        <v>65</v>
      </c>
      <c r="G40" s="11" t="s">
        <v>64</v>
      </c>
      <c r="H40" s="11"/>
      <c r="I40" s="12"/>
      <c r="J40" s="11" t="s">
        <v>63</v>
      </c>
      <c r="K40" s="11"/>
      <c r="L40" s="11"/>
      <c r="M40" s="11"/>
      <c r="N40" s="11" t="s">
        <v>62</v>
      </c>
      <c r="O40" s="11"/>
      <c r="P40" s="11" t="s">
        <v>61</v>
      </c>
      <c r="Q40" s="11" t="s">
        <v>12</v>
      </c>
    </row>
    <row r="41" spans="1:17" ht="9.75" customHeight="1" x14ac:dyDescent="0.15">
      <c r="A41" s="13"/>
      <c r="B41" s="13"/>
      <c r="C41" s="14" t="s">
        <v>11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9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F42+F40+F38+F36+F3+F32+F30</f>
        <v>560</v>
      </c>
      <c r="G44" s="2">
        <f>G42+G40+G38+G36+G34+G32+G30</f>
        <v>60.06</v>
      </c>
      <c r="H44" s="2"/>
      <c r="I44" s="2">
        <f>J42+J40+J38+J36+J34+J32+J30</f>
        <v>23.22</v>
      </c>
      <c r="J44" s="2"/>
      <c r="K44" s="2"/>
      <c r="L44" s="2"/>
      <c r="M44" s="3"/>
      <c r="N44" s="2">
        <f>N42+N40+N38+N36+N34+N32+N30</f>
        <v>96.06</v>
      </c>
      <c r="O44" s="2"/>
      <c r="P44" s="8">
        <f>P42+P40+P38+P36+P34+P32+P30</f>
        <v>639.6</v>
      </c>
      <c r="Q44" s="8">
        <f>Q42+Q40+Q38+Q36+Q34+Q32+Q30</f>
        <v>27.6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583</v>
      </c>
      <c r="C48" s="15" t="s">
        <v>3</v>
      </c>
      <c r="D48" s="15"/>
      <c r="E48" s="15"/>
      <c r="F48" s="13">
        <v>60</v>
      </c>
      <c r="G48" s="11">
        <v>4.5</v>
      </c>
      <c r="H48" s="11"/>
      <c r="I48" s="12"/>
      <c r="J48" s="11">
        <v>7.8</v>
      </c>
      <c r="K48" s="11"/>
      <c r="L48" s="11"/>
      <c r="M48" s="11"/>
      <c r="N48" s="11">
        <v>36.200000000000003</v>
      </c>
      <c r="O48" s="11"/>
      <c r="P48" s="11">
        <v>233</v>
      </c>
      <c r="Q48" s="11">
        <v>0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14.5</v>
      </c>
      <c r="H50" s="2"/>
      <c r="I50" s="2">
        <f>J48+J46</f>
        <v>14.2</v>
      </c>
      <c r="J50" s="2"/>
      <c r="K50" s="2"/>
      <c r="L50" s="2"/>
      <c r="M50" s="3"/>
      <c r="N50" s="2">
        <f>N48+N46</f>
        <v>53.2</v>
      </c>
      <c r="O50" s="2"/>
      <c r="P50" s="8">
        <f>P48+P46</f>
        <v>407</v>
      </c>
      <c r="Q50" s="8">
        <f>Q48+Q46</f>
        <v>1.2</v>
      </c>
    </row>
    <row r="51" spans="1:18" ht="14" customHeight="1" x14ac:dyDescent="0.15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46" t="s">
        <v>15</v>
      </c>
      <c r="B52" s="46">
        <v>270</v>
      </c>
      <c r="C52" s="49" t="s">
        <v>57</v>
      </c>
      <c r="D52" s="48"/>
      <c r="E52" s="47"/>
      <c r="F52" s="46">
        <v>200</v>
      </c>
      <c r="G52" s="43">
        <v>7.4</v>
      </c>
      <c r="H52" s="42"/>
      <c r="I52" s="45"/>
      <c r="J52" s="43">
        <v>7.48</v>
      </c>
      <c r="K52" s="44"/>
      <c r="L52" s="44"/>
      <c r="M52" s="42"/>
      <c r="N52" s="43">
        <v>36.5</v>
      </c>
      <c r="O52" s="42"/>
      <c r="P52" s="41">
        <v>243</v>
      </c>
      <c r="Q52" s="41">
        <v>1.34</v>
      </c>
    </row>
    <row r="53" spans="1:18" ht="12" customHeight="1" x14ac:dyDescent="0.15">
      <c r="A53" s="38"/>
      <c r="B53" s="38"/>
      <c r="C53" s="40" t="s">
        <v>56</v>
      </c>
      <c r="D53" s="27"/>
      <c r="E53" s="39"/>
      <c r="F53" s="38"/>
      <c r="G53" s="35"/>
      <c r="H53" s="34"/>
      <c r="I53" s="37"/>
      <c r="J53" s="35"/>
      <c r="K53" s="36"/>
      <c r="L53" s="36"/>
      <c r="M53" s="34"/>
      <c r="N53" s="35"/>
      <c r="O53" s="34"/>
      <c r="P53" s="33"/>
      <c r="Q53" s="33"/>
    </row>
    <row r="54" spans="1:18" ht="10.5" customHeight="1" x14ac:dyDescent="0.15">
      <c r="A54" s="13" t="s">
        <v>15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12</v>
      </c>
    </row>
    <row r="55" spans="1:18" ht="9.75" customHeight="1" x14ac:dyDescent="0.15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75</v>
      </c>
      <c r="O56" s="11"/>
      <c r="P56" s="11" t="s">
        <v>74</v>
      </c>
      <c r="Q56" s="11" t="s">
        <v>12</v>
      </c>
    </row>
    <row r="57" spans="1:18" ht="9.75" customHeight="1" x14ac:dyDescent="0.15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" customHeight="1" x14ac:dyDescent="0.15">
      <c r="A59" s="31" t="s">
        <v>60</v>
      </c>
      <c r="B59" s="30"/>
      <c r="C59" s="29"/>
      <c r="D59" s="29"/>
      <c r="E59" s="28"/>
      <c r="F59" s="9">
        <f>F58+F50+F44+F28+F24</f>
        <v>1775</v>
      </c>
      <c r="G59" s="2">
        <f>G58+G50+G44+G28+G24</f>
        <v>106.19</v>
      </c>
      <c r="H59" s="2"/>
      <c r="I59" s="2">
        <f>I58+I50+I44+I28+I24</f>
        <v>78.930000000000007</v>
      </c>
      <c r="J59" s="2"/>
      <c r="K59" s="2"/>
      <c r="L59" s="2"/>
      <c r="M59" s="3"/>
      <c r="N59" s="2">
        <f>N50+N44+N28+N24</f>
        <v>194.04</v>
      </c>
      <c r="O59" s="2"/>
      <c r="P59" s="8">
        <f>P58+P50+P44+P28+P24</f>
        <v>1967.6</v>
      </c>
      <c r="Q59" s="8">
        <f>Q58+Q50+Q44+Q28+Q24</f>
        <v>42.06</v>
      </c>
    </row>
    <row r="61" spans="1:18" ht="12.75" customHeight="1" x14ac:dyDescent="0.15">
      <c r="L61" s="32" t="s">
        <v>73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72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71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70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52</v>
      </c>
      <c r="F66" s="26"/>
      <c r="G66" s="26"/>
    </row>
    <row r="67" spans="1:18" ht="16" x14ac:dyDescent="0.15">
      <c r="D67" s="25">
        <v>45622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69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50</v>
      </c>
      <c r="B71" s="23" t="s">
        <v>49</v>
      </c>
      <c r="C71" s="23" t="s">
        <v>48</v>
      </c>
      <c r="D71" s="23"/>
      <c r="E71" s="23"/>
      <c r="F71" s="23" t="s">
        <v>47</v>
      </c>
      <c r="G71" s="23" t="s">
        <v>46</v>
      </c>
      <c r="H71" s="23"/>
      <c r="I71" s="23"/>
      <c r="J71" s="23"/>
      <c r="K71" s="23"/>
      <c r="L71" s="23"/>
      <c r="M71" s="23"/>
      <c r="N71" s="23"/>
      <c r="O71" s="23" t="s">
        <v>45</v>
      </c>
      <c r="P71" s="23"/>
      <c r="Q71" s="23" t="s">
        <v>44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43</v>
      </c>
      <c r="H72" s="23"/>
      <c r="I72" s="23" t="s">
        <v>42</v>
      </c>
      <c r="J72" s="23"/>
      <c r="K72" s="23"/>
      <c r="L72" s="23"/>
      <c r="M72" s="23" t="s">
        <v>41</v>
      </c>
      <c r="N72" s="23"/>
      <c r="O72" s="23"/>
      <c r="P72" s="23"/>
      <c r="Q72" s="23"/>
    </row>
    <row r="73" spans="1:18" ht="14" x14ac:dyDescent="0.15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15</v>
      </c>
      <c r="B74" s="13">
        <v>307</v>
      </c>
      <c r="C74" s="15" t="s">
        <v>39</v>
      </c>
      <c r="D74" s="15"/>
      <c r="E74" s="15"/>
      <c r="F74" s="13">
        <v>180</v>
      </c>
      <c r="G74" s="11">
        <v>15.5</v>
      </c>
      <c r="H74" s="11"/>
      <c r="I74" s="12"/>
      <c r="J74" s="11">
        <v>24</v>
      </c>
      <c r="K74" s="11"/>
      <c r="L74" s="11"/>
      <c r="M74" s="11"/>
      <c r="N74" s="11">
        <v>4.1399999999999997</v>
      </c>
      <c r="O74" s="11"/>
      <c r="P74" s="11">
        <v>293</v>
      </c>
      <c r="Q74" s="11">
        <v>0.55000000000000004</v>
      </c>
    </row>
    <row r="75" spans="1:18" ht="14.25" customHeight="1" x14ac:dyDescent="0.15">
      <c r="A75" s="13"/>
      <c r="B75" s="13"/>
      <c r="C75" s="14" t="s">
        <v>38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15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12</v>
      </c>
    </row>
    <row r="77" spans="1:18" ht="10.5" customHeight="1" x14ac:dyDescent="0.15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0.5" customHeight="1" x14ac:dyDescent="0.15">
      <c r="A78" s="13" t="s">
        <v>15</v>
      </c>
      <c r="B78" s="13">
        <v>106</v>
      </c>
      <c r="C78" s="15" t="s">
        <v>34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8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15</v>
      </c>
      <c r="B80" s="13" t="s">
        <v>33</v>
      </c>
      <c r="C80" s="15" t="s">
        <v>32</v>
      </c>
      <c r="D80" s="15"/>
      <c r="E80" s="15"/>
      <c r="F80" s="13" t="s">
        <v>68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12</v>
      </c>
    </row>
    <row r="81" spans="1:17" ht="10.5" customHeight="1" x14ac:dyDescent="0.15">
      <c r="A81" s="13"/>
      <c r="B81" s="13"/>
      <c r="C81" s="14" t="s">
        <v>31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30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29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425</v>
      </c>
      <c r="G84" s="2">
        <f>G82+G80+G78+G76+G74</f>
        <v>21.63</v>
      </c>
      <c r="H84" s="2"/>
      <c r="I84" s="2">
        <f>J82+J80+J78+J76+J74</f>
        <v>32.83</v>
      </c>
      <c r="J84" s="2"/>
      <c r="K84" s="2"/>
      <c r="L84" s="2"/>
      <c r="M84" s="3"/>
      <c r="N84" s="2">
        <f>N82+N80+N78+N76+N74</f>
        <v>34.979999999999997</v>
      </c>
      <c r="O84" s="2"/>
      <c r="P84" s="8">
        <f>P82+P80+P78+P76+P74</f>
        <v>520</v>
      </c>
      <c r="Q84" s="8">
        <f>Q82+Q80+Q78+Q76+Q74</f>
        <v>1.9200000000000002</v>
      </c>
    </row>
    <row r="85" spans="1:17" ht="15" customHeight="1" x14ac:dyDescent="0.15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15</v>
      </c>
      <c r="B86" s="13">
        <v>118</v>
      </c>
      <c r="C86" s="18" t="s">
        <v>27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</f>
        <v>100</v>
      </c>
      <c r="G88" s="2">
        <f>G86</f>
        <v>0.4</v>
      </c>
      <c r="H88" s="2"/>
      <c r="I88" s="2">
        <f>J86</f>
        <v>0.4</v>
      </c>
      <c r="J88" s="2"/>
      <c r="K88" s="2"/>
      <c r="L88" s="2"/>
      <c r="M88" s="3"/>
      <c r="N88" s="2">
        <f>N86</f>
        <v>9.8000000000000007</v>
      </c>
      <c r="O88" s="2"/>
      <c r="P88" s="8">
        <f>P86</f>
        <v>47</v>
      </c>
      <c r="Q88" s="8">
        <f>Q86</f>
        <v>10</v>
      </c>
    </row>
    <row r="89" spans="1:17" ht="14" x14ac:dyDescent="0.15">
      <c r="A89" s="16" t="s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>
        <v>2013</v>
      </c>
      <c r="B90" s="13">
        <v>112</v>
      </c>
      <c r="C90" s="18" t="s">
        <v>25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15">
      <c r="A91" s="13"/>
      <c r="B91" s="13"/>
      <c r="C91" s="17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>
        <v>152</v>
      </c>
      <c r="C92" s="18" t="s">
        <v>24</v>
      </c>
      <c r="D92" s="15"/>
      <c r="E92" s="15"/>
      <c r="F92" s="13" t="s">
        <v>67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9" t="s">
        <v>23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440</v>
      </c>
      <c r="C94" s="18" t="s">
        <v>22</v>
      </c>
      <c r="D94" s="15"/>
      <c r="E94" s="15"/>
      <c r="F94" s="13">
        <v>150</v>
      </c>
      <c r="G94" s="11">
        <v>3.1</v>
      </c>
      <c r="H94" s="11"/>
      <c r="I94" s="12"/>
      <c r="J94" s="11">
        <v>5.7</v>
      </c>
      <c r="K94" s="11"/>
      <c r="L94" s="11"/>
      <c r="M94" s="11"/>
      <c r="N94" s="11">
        <v>31.8</v>
      </c>
      <c r="O94" s="11"/>
      <c r="P94" s="11">
        <v>131</v>
      </c>
      <c r="Q94" s="11">
        <v>15.3</v>
      </c>
    </row>
    <row r="95" spans="1:17" ht="16.5" customHeight="1" x14ac:dyDescent="0.15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417</v>
      </c>
      <c r="C96" s="15" t="s">
        <v>20</v>
      </c>
      <c r="D96" s="15"/>
      <c r="E96" s="15"/>
      <c r="F96" s="13">
        <v>70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18</v>
      </c>
      <c r="C98" s="15" t="s">
        <v>17</v>
      </c>
      <c r="D98" s="15"/>
      <c r="E98" s="15"/>
      <c r="F98" s="13" t="s">
        <v>66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65</v>
      </c>
      <c r="G100" s="11" t="s">
        <v>64</v>
      </c>
      <c r="H100" s="11"/>
      <c r="I100" s="12"/>
      <c r="J100" s="11" t="s">
        <v>63</v>
      </c>
      <c r="K100" s="11"/>
      <c r="L100" s="11"/>
      <c r="M100" s="11"/>
      <c r="N100" s="11" t="s">
        <v>62</v>
      </c>
      <c r="O100" s="11"/>
      <c r="P100" s="11" t="s">
        <v>61</v>
      </c>
      <c r="Q100" s="11" t="s">
        <v>12</v>
      </c>
    </row>
    <row r="101" spans="1:17" ht="10.5" customHeight="1" x14ac:dyDescent="0.15">
      <c r="A101" s="13"/>
      <c r="B101" s="13"/>
      <c r="C101" s="14" t="s">
        <v>11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9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">
        <f>G102+G100+G98+G96+G94+G92+G90</f>
        <v>60.06</v>
      </c>
      <c r="H104" s="2"/>
      <c r="I104" s="2">
        <f>J102+J100+J98+J96+J94+J92+J90</f>
        <v>23.22</v>
      </c>
      <c r="J104" s="2"/>
      <c r="K104" s="2"/>
      <c r="L104" s="2"/>
      <c r="M104" s="3"/>
      <c r="N104" s="2">
        <f>N102+N100+N98+N96+N94+N92+N90</f>
        <v>96.06</v>
      </c>
      <c r="O104" s="2"/>
      <c r="P104" s="8">
        <f>P102+P100+P98+P96+P94+P92+P90</f>
        <v>639.6</v>
      </c>
      <c r="Q104" s="8">
        <f>Q102+Q100+Q98+Q96+Q94+Q92+Q90</f>
        <v>27.6</v>
      </c>
    </row>
    <row r="105" spans="1:17" ht="15" customHeight="1" x14ac:dyDescent="0.15">
      <c r="A105" s="16" t="s">
        <v>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>
        <v>536</v>
      </c>
      <c r="C106" s="15" t="s">
        <v>5</v>
      </c>
      <c r="D106" s="15"/>
      <c r="E106" s="15"/>
      <c r="F106" s="13">
        <v>200</v>
      </c>
      <c r="G106" s="11">
        <v>10</v>
      </c>
      <c r="H106" s="11"/>
      <c r="I106" s="12"/>
      <c r="J106" s="11">
        <v>6.4</v>
      </c>
      <c r="K106" s="11"/>
      <c r="L106" s="11"/>
      <c r="M106" s="11"/>
      <c r="N106" s="11">
        <v>17</v>
      </c>
      <c r="O106" s="11"/>
      <c r="P106" s="11">
        <v>174</v>
      </c>
      <c r="Q106" s="11">
        <v>1.2</v>
      </c>
    </row>
    <row r="107" spans="1:17" ht="10.5" customHeight="1" x14ac:dyDescent="0.15">
      <c r="A107" s="13"/>
      <c r="B107" s="13"/>
      <c r="C107" s="14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583</v>
      </c>
      <c r="C108" s="15" t="s">
        <v>3</v>
      </c>
      <c r="D108" s="15"/>
      <c r="E108" s="15"/>
      <c r="F108" s="13">
        <v>60</v>
      </c>
      <c r="G108" s="11">
        <v>4.5</v>
      </c>
      <c r="H108" s="11"/>
      <c r="I108" s="12"/>
      <c r="J108" s="11">
        <v>7.8</v>
      </c>
      <c r="K108" s="11"/>
      <c r="L108" s="11"/>
      <c r="M108" s="11"/>
      <c r="N108" s="11">
        <v>36.200000000000003</v>
      </c>
      <c r="O108" s="11"/>
      <c r="P108" s="11">
        <v>233</v>
      </c>
      <c r="Q108" s="11">
        <v>0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14.5</v>
      </c>
      <c r="H110" s="2"/>
      <c r="I110" s="2">
        <f>J108+J106</f>
        <v>14.2</v>
      </c>
      <c r="J110" s="2"/>
      <c r="K110" s="2"/>
      <c r="L110" s="2"/>
      <c r="M110" s="3"/>
      <c r="N110" s="2">
        <f>N108+N106</f>
        <v>53.2</v>
      </c>
      <c r="O110" s="2"/>
      <c r="P110" s="8">
        <f>P108+P106</f>
        <v>407</v>
      </c>
      <c r="Q110" s="8">
        <f>Q108+Q106</f>
        <v>1.2</v>
      </c>
    </row>
    <row r="111" spans="1:17" ht="13" x14ac:dyDescent="0.15">
      <c r="A111" s="31" t="s">
        <v>60</v>
      </c>
      <c r="B111" s="30"/>
      <c r="C111" s="29"/>
      <c r="D111" s="29"/>
      <c r="E111" s="28"/>
      <c r="F111" s="9">
        <f>F110+F104+F88+F84</f>
        <v>1495</v>
      </c>
      <c r="G111" s="2">
        <f>G110+G104+G88+G84</f>
        <v>96.59</v>
      </c>
      <c r="H111" s="2"/>
      <c r="I111" s="2">
        <f>I110+I104+I88+I84</f>
        <v>70.650000000000006</v>
      </c>
      <c r="J111" s="2"/>
      <c r="K111" s="2"/>
      <c r="L111" s="2"/>
      <c r="M111" s="3"/>
      <c r="N111" s="2">
        <f>N110+N104+N88+N84</f>
        <v>194.04</v>
      </c>
      <c r="O111" s="2"/>
      <c r="P111" s="8">
        <f>P110+P104+P88+P84</f>
        <v>1613.6</v>
      </c>
      <c r="Q111" s="8">
        <f>Q104+Q88+Q84</f>
        <v>39.520000000000003</v>
      </c>
    </row>
    <row r="113" spans="1:17" ht="23" x14ac:dyDescent="0.15">
      <c r="E113" s="26" t="s">
        <v>52</v>
      </c>
      <c r="F113" s="26"/>
      <c r="G113" s="26"/>
    </row>
    <row r="114" spans="1:17" ht="16" x14ac:dyDescent="0.15">
      <c r="D114" s="25">
        <v>45622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59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50</v>
      </c>
      <c r="B118" s="23" t="s">
        <v>49</v>
      </c>
      <c r="C118" s="23" t="s">
        <v>48</v>
      </c>
      <c r="D118" s="23"/>
      <c r="E118" s="23"/>
      <c r="F118" s="23" t="s">
        <v>47</v>
      </c>
      <c r="G118" s="23" t="s">
        <v>46</v>
      </c>
      <c r="H118" s="23"/>
      <c r="I118" s="23"/>
      <c r="J118" s="23"/>
      <c r="K118" s="23"/>
      <c r="L118" s="23"/>
      <c r="M118" s="23"/>
      <c r="N118" s="23"/>
      <c r="O118" s="23" t="s">
        <v>45</v>
      </c>
      <c r="P118" s="23"/>
      <c r="Q118" s="23" t="s">
        <v>44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43</v>
      </c>
      <c r="H119" s="23"/>
      <c r="I119" s="23" t="s">
        <v>42</v>
      </c>
      <c r="J119" s="23"/>
      <c r="K119" s="23"/>
      <c r="L119" s="23"/>
      <c r="M119" s="23" t="s">
        <v>41</v>
      </c>
      <c r="N119" s="23"/>
      <c r="O119" s="23"/>
      <c r="P119" s="23"/>
      <c r="Q119" s="23"/>
    </row>
    <row r="120" spans="1:17" ht="14" x14ac:dyDescent="0.15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15</v>
      </c>
      <c r="B121" s="13">
        <v>307</v>
      </c>
      <c r="C121" s="15" t="s">
        <v>39</v>
      </c>
      <c r="D121" s="15"/>
      <c r="E121" s="15"/>
      <c r="F121" s="13">
        <v>160</v>
      </c>
      <c r="G121" s="11">
        <v>13.78</v>
      </c>
      <c r="H121" s="11"/>
      <c r="I121" s="12"/>
      <c r="J121" s="11">
        <v>21.4</v>
      </c>
      <c r="K121" s="11"/>
      <c r="L121" s="11"/>
      <c r="M121" s="11"/>
      <c r="N121" s="11">
        <v>3.69</v>
      </c>
      <c r="O121" s="11"/>
      <c r="P121" s="11">
        <v>260</v>
      </c>
      <c r="Q121" s="11">
        <v>0.49</v>
      </c>
    </row>
    <row r="122" spans="1:17" ht="10.5" customHeight="1" x14ac:dyDescent="0.15">
      <c r="A122" s="13"/>
      <c r="B122" s="13"/>
      <c r="C122" s="14" t="s">
        <v>38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12</v>
      </c>
    </row>
    <row r="124" spans="1:17" x14ac:dyDescent="0.15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>
        <v>106</v>
      </c>
      <c r="C125" s="15" t="s">
        <v>34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15</v>
      </c>
      <c r="B127" s="13" t="s">
        <v>33</v>
      </c>
      <c r="C127" s="15" t="s">
        <v>32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12</v>
      </c>
    </row>
    <row r="128" spans="1:17" x14ac:dyDescent="0.15">
      <c r="A128" s="13"/>
      <c r="B128" s="13"/>
      <c r="C128" s="14" t="s">
        <v>31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30</v>
      </c>
      <c r="D129" s="15"/>
      <c r="E129" s="15"/>
      <c r="F129" s="13">
        <v>150</v>
      </c>
      <c r="G129" s="11">
        <v>1.1299999999999999</v>
      </c>
      <c r="H129" s="11"/>
      <c r="I129" s="12"/>
      <c r="J129" s="11">
        <v>1</v>
      </c>
      <c r="K129" s="11"/>
      <c r="L129" s="11"/>
      <c r="M129" s="11"/>
      <c r="N129" s="11">
        <v>13.1</v>
      </c>
      <c r="O129" s="11"/>
      <c r="P129" s="11">
        <v>65.3</v>
      </c>
      <c r="Q129" s="22">
        <v>1</v>
      </c>
    </row>
    <row r="130" spans="1:17" ht="10.5" customHeight="1" x14ac:dyDescent="0.15">
      <c r="A130" s="13"/>
      <c r="B130" s="13"/>
      <c r="C130" s="17" t="s">
        <v>29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22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345</v>
      </c>
      <c r="G131" s="2">
        <f>G129+G127+G125+G123+G121</f>
        <v>18.597999999999999</v>
      </c>
      <c r="H131" s="2"/>
      <c r="I131" s="2">
        <f>J129+J127+J125+J123+J121</f>
        <v>27.439999999999998</v>
      </c>
      <c r="J131" s="2"/>
      <c r="K131" s="2"/>
      <c r="L131" s="2"/>
      <c r="M131" s="3"/>
      <c r="N131" s="21">
        <f>N129+N127+N125+N123+N121</f>
        <v>29.663999999999998</v>
      </c>
      <c r="O131" s="20"/>
      <c r="P131" s="8">
        <f>P129+P127+P125+P123+P121</f>
        <v>437.2</v>
      </c>
      <c r="Q131" s="1">
        <f>Q129+Q127+Q125+Q123+Q121</f>
        <v>1.5389999999999999</v>
      </c>
    </row>
    <row r="132" spans="1:17" ht="14" x14ac:dyDescent="0.15">
      <c r="A132" s="16" t="s">
        <v>28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15</v>
      </c>
      <c r="B133" s="13">
        <v>118</v>
      </c>
      <c r="C133" s="18" t="s">
        <v>27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26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112</v>
      </c>
      <c r="C137" s="18" t="s">
        <v>25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15">
      <c r="A138" s="13"/>
      <c r="B138" s="13"/>
      <c r="C138" s="17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15</v>
      </c>
      <c r="B139" s="13">
        <v>152</v>
      </c>
      <c r="C139" s="18" t="s">
        <v>24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0.5" customHeight="1" x14ac:dyDescent="0.15">
      <c r="A140" s="13"/>
      <c r="B140" s="13"/>
      <c r="C140" s="19" t="s">
        <v>23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440</v>
      </c>
      <c r="C141" s="18" t="s">
        <v>22</v>
      </c>
      <c r="D141" s="15"/>
      <c r="E141" s="15"/>
      <c r="F141" s="13">
        <v>120</v>
      </c>
      <c r="G141" s="11">
        <v>2.5</v>
      </c>
      <c r="H141" s="11"/>
      <c r="I141" s="12"/>
      <c r="J141" s="11">
        <v>4.5999999999999996</v>
      </c>
      <c r="K141" s="11"/>
      <c r="L141" s="11"/>
      <c r="M141" s="11"/>
      <c r="N141" s="11">
        <v>25.44</v>
      </c>
      <c r="O141" s="11"/>
      <c r="P141" s="11">
        <v>104.8</v>
      </c>
      <c r="Q141" s="11">
        <v>12.24</v>
      </c>
    </row>
    <row r="142" spans="1:17" ht="16.5" customHeight="1" x14ac:dyDescent="0.15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417</v>
      </c>
      <c r="C143" s="15" t="s">
        <v>20</v>
      </c>
      <c r="D143" s="15"/>
      <c r="E143" s="15"/>
      <c r="F143" s="13">
        <v>60</v>
      </c>
      <c r="G143" s="11">
        <v>9.0299999999999994</v>
      </c>
      <c r="H143" s="11"/>
      <c r="I143" s="12"/>
      <c r="J143" s="11">
        <v>6.45</v>
      </c>
      <c r="K143" s="11"/>
      <c r="L143" s="11"/>
      <c r="M143" s="11"/>
      <c r="N143" s="11">
        <v>5.6</v>
      </c>
      <c r="O143" s="11"/>
      <c r="P143" s="11">
        <v>114</v>
      </c>
      <c r="Q143" s="11">
        <v>0.52</v>
      </c>
    </row>
    <row r="144" spans="1:17" ht="10.5" customHeight="1" x14ac:dyDescent="0.15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12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12</v>
      </c>
    </row>
    <row r="148" spans="1:17" x14ac:dyDescent="0.15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>
        <v>2013</v>
      </c>
      <c r="B149" s="13">
        <v>527</v>
      </c>
      <c r="C149" s="15" t="s">
        <v>9</v>
      </c>
      <c r="D149" s="15"/>
      <c r="E149" s="15"/>
      <c r="F149" s="13" t="s">
        <v>8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550</v>
      </c>
      <c r="G151" s="2">
        <f>G149+G147+G145+G143+G141+G139+G137</f>
        <v>16.669999999999998</v>
      </c>
      <c r="H151" s="2"/>
      <c r="I151" s="2">
        <f>J149+J147+J145+J143+J141+J139+J137</f>
        <v>13.17</v>
      </c>
      <c r="J151" s="2"/>
      <c r="K151" s="2"/>
      <c r="L151" s="2"/>
      <c r="M151" s="3"/>
      <c r="N151" s="2">
        <f>N149+N147+N145+N143+N141+N139+N137</f>
        <v>80.650000000000006</v>
      </c>
      <c r="O151" s="2"/>
      <c r="P151" s="8">
        <f>P149+P147+P145+P143+P141+P139+P137</f>
        <v>456.3</v>
      </c>
      <c r="Q151" s="8">
        <f>Q149+Q147+Q145+Q143+Q139+Q137</f>
        <v>8.870000000000001</v>
      </c>
    </row>
    <row r="152" spans="1:17" ht="14" x14ac:dyDescent="0.15">
      <c r="A152" s="16" t="s">
        <v>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>
        <v>536</v>
      </c>
      <c r="C153" s="15" t="s">
        <v>5</v>
      </c>
      <c r="D153" s="15"/>
      <c r="E153" s="15"/>
      <c r="F153" s="13">
        <v>150</v>
      </c>
      <c r="G153" s="11">
        <v>7.5</v>
      </c>
      <c r="H153" s="11"/>
      <c r="I153" s="12"/>
      <c r="J153" s="11">
        <v>4.8</v>
      </c>
      <c r="K153" s="11"/>
      <c r="L153" s="11"/>
      <c r="M153" s="11"/>
      <c r="N153" s="11">
        <v>12.8</v>
      </c>
      <c r="O153" s="11"/>
      <c r="P153" s="11">
        <v>131</v>
      </c>
      <c r="Q153" s="11">
        <v>0.9</v>
      </c>
    </row>
    <row r="154" spans="1:17" ht="10.5" customHeight="1" x14ac:dyDescent="0.15">
      <c r="A154" s="13"/>
      <c r="B154" s="13"/>
      <c r="C154" s="14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583</v>
      </c>
      <c r="C155" s="15" t="s">
        <v>3</v>
      </c>
      <c r="D155" s="15"/>
      <c r="E155" s="15"/>
      <c r="F155" s="13">
        <v>50</v>
      </c>
      <c r="G155" s="11">
        <v>3.74</v>
      </c>
      <c r="H155" s="11"/>
      <c r="I155" s="12"/>
      <c r="J155" s="11">
        <v>6.47</v>
      </c>
      <c r="K155" s="11"/>
      <c r="L155" s="11"/>
      <c r="M155" s="11"/>
      <c r="N155" s="11">
        <v>30</v>
      </c>
      <c r="O155" s="11"/>
      <c r="P155" s="11">
        <v>193</v>
      </c>
      <c r="Q155" s="11">
        <v>0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11.24</v>
      </c>
      <c r="H157" s="2"/>
      <c r="I157" s="2">
        <f>J155+J153</f>
        <v>11.27</v>
      </c>
      <c r="J157" s="2"/>
      <c r="K157" s="2"/>
      <c r="L157" s="2"/>
      <c r="M157" s="3"/>
      <c r="N157" s="2">
        <f>N155+N153</f>
        <v>42.8</v>
      </c>
      <c r="O157" s="2"/>
      <c r="P157" s="8">
        <f>P155+P153</f>
        <v>324</v>
      </c>
      <c r="Q157" s="8">
        <f>Q155+Q153</f>
        <v>0.9</v>
      </c>
    </row>
    <row r="158" spans="1:17" ht="14" x14ac:dyDescent="0.15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15</v>
      </c>
      <c r="B159" s="13">
        <v>270</v>
      </c>
      <c r="C159" s="15" t="s">
        <v>57</v>
      </c>
      <c r="D159" s="15"/>
      <c r="E159" s="15"/>
      <c r="F159" s="13">
        <v>150</v>
      </c>
      <c r="G159" s="11">
        <v>5.55</v>
      </c>
      <c r="H159" s="11"/>
      <c r="I159" s="12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15">
      <c r="A160" s="13"/>
      <c r="B160" s="13"/>
      <c r="C160" s="27" t="s">
        <v>56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15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12</v>
      </c>
    </row>
    <row r="162" spans="1:17" x14ac:dyDescent="0.15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12</v>
      </c>
    </row>
    <row r="164" spans="1:17" x14ac:dyDescent="0.15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1520</v>
      </c>
      <c r="G166" s="2">
        <f>G165+G157+G151+G135+G131</f>
        <v>54.417999999999999</v>
      </c>
      <c r="H166" s="2"/>
      <c r="I166" s="2">
        <f>I165+I157+I151+I135+I131</f>
        <v>58.62</v>
      </c>
      <c r="J166" s="2"/>
      <c r="K166" s="2"/>
      <c r="L166" s="2"/>
      <c r="M166" s="3"/>
      <c r="N166" s="2">
        <f>N165+N157+N151+N135+N131</f>
        <v>214.44400000000002</v>
      </c>
      <c r="O166" s="2"/>
      <c r="P166" s="1">
        <f>P165+P157+P151+P135+P131</f>
        <v>1557.3</v>
      </c>
      <c r="Q166" s="1">
        <f>Q165+Q157+Q151+Q135+Q131</f>
        <v>22.329000000000001</v>
      </c>
    </row>
    <row r="168" spans="1:17" ht="23" x14ac:dyDescent="0.15">
      <c r="E168" s="26" t="s">
        <v>52</v>
      </c>
      <c r="F168" s="26"/>
      <c r="G168" s="26"/>
    </row>
    <row r="169" spans="1:17" ht="16" x14ac:dyDescent="0.15">
      <c r="D169" s="25">
        <v>45622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51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50</v>
      </c>
      <c r="B173" s="23" t="s">
        <v>49</v>
      </c>
      <c r="C173" s="23" t="s">
        <v>48</v>
      </c>
      <c r="D173" s="23"/>
      <c r="E173" s="23"/>
      <c r="F173" s="23" t="s">
        <v>47</v>
      </c>
      <c r="G173" s="23" t="s">
        <v>46</v>
      </c>
      <c r="H173" s="23"/>
      <c r="I173" s="23"/>
      <c r="J173" s="23"/>
      <c r="K173" s="23"/>
      <c r="L173" s="23"/>
      <c r="M173" s="23"/>
      <c r="N173" s="23"/>
      <c r="O173" s="23" t="s">
        <v>45</v>
      </c>
      <c r="P173" s="23"/>
      <c r="Q173" s="23" t="s">
        <v>44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43</v>
      </c>
      <c r="H174" s="23"/>
      <c r="I174" s="23" t="s">
        <v>42</v>
      </c>
      <c r="J174" s="23"/>
      <c r="K174" s="23"/>
      <c r="L174" s="23"/>
      <c r="M174" s="23" t="s">
        <v>41</v>
      </c>
      <c r="N174" s="23"/>
      <c r="O174" s="23"/>
      <c r="P174" s="23"/>
      <c r="Q174" s="23"/>
    </row>
    <row r="175" spans="1:17" ht="14" x14ac:dyDescent="0.15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15</v>
      </c>
      <c r="B176" s="13">
        <v>307</v>
      </c>
      <c r="C176" s="15" t="s">
        <v>39</v>
      </c>
      <c r="D176" s="15"/>
      <c r="E176" s="15"/>
      <c r="F176" s="13">
        <v>160</v>
      </c>
      <c r="G176" s="11">
        <v>13.78</v>
      </c>
      <c r="H176" s="11"/>
      <c r="I176" s="12"/>
      <c r="J176" s="11">
        <v>21.4</v>
      </c>
      <c r="K176" s="11"/>
      <c r="L176" s="11"/>
      <c r="M176" s="11"/>
      <c r="N176" s="11">
        <v>3.69</v>
      </c>
      <c r="O176" s="11"/>
      <c r="P176" s="11">
        <v>260</v>
      </c>
      <c r="Q176" s="11">
        <v>0.49</v>
      </c>
    </row>
    <row r="177" spans="1:17" ht="10.5" customHeight="1" x14ac:dyDescent="0.15">
      <c r="A177" s="13"/>
      <c r="B177" s="13"/>
      <c r="C177" s="14" t="s">
        <v>38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12</v>
      </c>
    </row>
    <row r="179" spans="1:17" ht="10.5" customHeight="1" x14ac:dyDescent="0.15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15</v>
      </c>
      <c r="B180" s="13">
        <v>106</v>
      </c>
      <c r="C180" s="15" t="s">
        <v>34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15</v>
      </c>
      <c r="B182" s="13" t="s">
        <v>33</v>
      </c>
      <c r="C182" s="15" t="s">
        <v>32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12</v>
      </c>
    </row>
    <row r="183" spans="1:17" ht="10.5" customHeight="1" x14ac:dyDescent="0.15">
      <c r="A183" s="13"/>
      <c r="B183" s="13"/>
      <c r="C183" s="14" t="s">
        <v>31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507</v>
      </c>
      <c r="C184" s="18" t="s">
        <v>30</v>
      </c>
      <c r="D184" s="15"/>
      <c r="E184" s="15"/>
      <c r="F184" s="13">
        <v>150</v>
      </c>
      <c r="G184" s="11">
        <v>1.1299999999999999</v>
      </c>
      <c r="H184" s="11"/>
      <c r="I184" s="12"/>
      <c r="J184" s="11">
        <v>1</v>
      </c>
      <c r="K184" s="11"/>
      <c r="L184" s="11"/>
      <c r="M184" s="11"/>
      <c r="N184" s="11">
        <v>13.1</v>
      </c>
      <c r="O184" s="11"/>
      <c r="P184" s="11">
        <v>65.3</v>
      </c>
      <c r="Q184" s="22">
        <v>1</v>
      </c>
    </row>
    <row r="185" spans="1:17" ht="10.5" customHeight="1" x14ac:dyDescent="0.15">
      <c r="A185" s="13"/>
      <c r="B185" s="13"/>
      <c r="C185" s="17" t="s">
        <v>29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22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345</v>
      </c>
      <c r="G186" s="2">
        <f>G184+G182+G180+G178+G176</f>
        <v>18.597999999999999</v>
      </c>
      <c r="H186" s="2"/>
      <c r="I186" s="2">
        <f>J184+J182+J180+J178+J176</f>
        <v>27.439999999999998</v>
      </c>
      <c r="J186" s="2"/>
      <c r="K186" s="2"/>
      <c r="L186" s="2"/>
      <c r="M186" s="3"/>
      <c r="N186" s="21">
        <f>N184+N182+N180+N178+N176</f>
        <v>29.663999999999998</v>
      </c>
      <c r="O186" s="20"/>
      <c r="P186" s="8">
        <f>P184+P182+P180+P178+P176</f>
        <v>437.2</v>
      </c>
      <c r="Q186" s="1">
        <f>Q184+Q182+Q180+Q178+Q176</f>
        <v>1.5389999999999999</v>
      </c>
    </row>
    <row r="187" spans="1:17" ht="14" x14ac:dyDescent="0.15">
      <c r="A187" s="16" t="s">
        <v>28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15</v>
      </c>
      <c r="B188" s="13">
        <v>118</v>
      </c>
      <c r="C188" s="18" t="s">
        <v>27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26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112</v>
      </c>
      <c r="C192" s="18" t="s">
        <v>25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15">
      <c r="A193" s="13"/>
      <c r="B193" s="13"/>
      <c r="C193" s="17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>
        <v>152</v>
      </c>
      <c r="C194" s="18" t="s">
        <v>24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9" t="s">
        <v>23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440</v>
      </c>
      <c r="C196" s="18" t="s">
        <v>22</v>
      </c>
      <c r="D196" s="15"/>
      <c r="E196" s="15"/>
      <c r="F196" s="13">
        <v>120</v>
      </c>
      <c r="G196" s="11">
        <v>2.5</v>
      </c>
      <c r="H196" s="11"/>
      <c r="I196" s="12"/>
      <c r="J196" s="11">
        <v>4.5999999999999996</v>
      </c>
      <c r="K196" s="11"/>
      <c r="L196" s="11"/>
      <c r="M196" s="11"/>
      <c r="N196" s="11">
        <v>25.44</v>
      </c>
      <c r="O196" s="11"/>
      <c r="P196" s="11">
        <v>104.8</v>
      </c>
      <c r="Q196" s="11">
        <v>12.24</v>
      </c>
    </row>
    <row r="197" spans="1:17" ht="10.5" customHeight="1" x14ac:dyDescent="0.15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417</v>
      </c>
      <c r="C198" s="15" t="s">
        <v>20</v>
      </c>
      <c r="D198" s="15"/>
      <c r="E198" s="15"/>
      <c r="F198" s="13">
        <v>60</v>
      </c>
      <c r="G198" s="11">
        <v>9.0299999999999994</v>
      </c>
      <c r="H198" s="11"/>
      <c r="I198" s="12"/>
      <c r="J198" s="11">
        <v>6.45</v>
      </c>
      <c r="K198" s="11"/>
      <c r="L198" s="11"/>
      <c r="M198" s="11"/>
      <c r="N198" s="11">
        <v>5.6</v>
      </c>
      <c r="O198" s="11"/>
      <c r="P198" s="11">
        <v>114</v>
      </c>
      <c r="Q198" s="11">
        <v>0.52</v>
      </c>
    </row>
    <row r="199" spans="1:17" ht="10.5" customHeight="1" x14ac:dyDescent="0.15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12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12</v>
      </c>
    </row>
    <row r="203" spans="1:17" ht="10.5" customHeight="1" x14ac:dyDescent="0.15">
      <c r="A203" s="13"/>
      <c r="B203" s="13"/>
      <c r="C203" s="14" t="s">
        <v>11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9</v>
      </c>
      <c r="D204" s="15"/>
      <c r="E204" s="15"/>
      <c r="F204" s="13" t="s">
        <v>8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550</v>
      </c>
      <c r="G206" s="2">
        <f>G204+G202+G200+G198+G196+G194+G192</f>
        <v>16.669999999999998</v>
      </c>
      <c r="H206" s="2"/>
      <c r="I206" s="2">
        <f>J204+J202+J200+J198+J196+J194+J192</f>
        <v>13.17</v>
      </c>
      <c r="J206" s="2"/>
      <c r="K206" s="2"/>
      <c r="L206" s="2"/>
      <c r="M206" s="3"/>
      <c r="N206" s="2">
        <f>N204+N202+N200+N198+N196+N194+N192</f>
        <v>80.650000000000006</v>
      </c>
      <c r="O206" s="2"/>
      <c r="P206" s="8">
        <f>P204+P202+P200+P198+P196+P194+P192</f>
        <v>456.3</v>
      </c>
      <c r="Q206" s="8">
        <f>Q204+Q202+Q200+Q198+Q194+Q192</f>
        <v>8.870000000000001</v>
      </c>
    </row>
    <row r="207" spans="1:17" ht="14" x14ac:dyDescent="0.15">
      <c r="A207" s="16" t="s">
        <v>6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>
        <v>536</v>
      </c>
      <c r="C208" s="15" t="s">
        <v>5</v>
      </c>
      <c r="D208" s="15"/>
      <c r="E208" s="15"/>
      <c r="F208" s="13">
        <v>150</v>
      </c>
      <c r="G208" s="11">
        <v>7.5</v>
      </c>
      <c r="H208" s="11"/>
      <c r="I208" s="12"/>
      <c r="J208" s="11">
        <v>4.8</v>
      </c>
      <c r="K208" s="11"/>
      <c r="L208" s="11"/>
      <c r="M208" s="11"/>
      <c r="N208" s="11">
        <v>12.8</v>
      </c>
      <c r="O208" s="11"/>
      <c r="P208" s="11">
        <v>131</v>
      </c>
      <c r="Q208" s="11">
        <v>0.9</v>
      </c>
    </row>
    <row r="209" spans="1:17" ht="10.5" customHeight="1" x14ac:dyDescent="0.15">
      <c r="A209" s="13"/>
      <c r="B209" s="13"/>
      <c r="C209" s="14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583</v>
      </c>
      <c r="C210" s="15" t="s">
        <v>3</v>
      </c>
      <c r="D210" s="15"/>
      <c r="E210" s="15"/>
      <c r="F210" s="13">
        <v>50</v>
      </c>
      <c r="G210" s="11">
        <v>3.74</v>
      </c>
      <c r="H210" s="11"/>
      <c r="I210" s="12"/>
      <c r="J210" s="11">
        <v>6.47</v>
      </c>
      <c r="K210" s="11"/>
      <c r="L210" s="11"/>
      <c r="M210" s="11"/>
      <c r="N210" s="11">
        <v>30</v>
      </c>
      <c r="O210" s="11"/>
      <c r="P210" s="11">
        <v>193</v>
      </c>
      <c r="Q210" s="11">
        <v>0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11.24</v>
      </c>
      <c r="H212" s="2"/>
      <c r="I212" s="2">
        <f>J210+J208</f>
        <v>11.27</v>
      </c>
      <c r="J212" s="2"/>
      <c r="K212" s="2"/>
      <c r="L212" s="2"/>
      <c r="M212" s="3"/>
      <c r="N212" s="2">
        <f>N210+N208</f>
        <v>42.8</v>
      </c>
      <c r="O212" s="2"/>
      <c r="P212" s="8">
        <f>P210+P208</f>
        <v>324</v>
      </c>
      <c r="Q212" s="8">
        <f>Q210+Q208</f>
        <v>0.9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1195</v>
      </c>
      <c r="G213" s="2">
        <f>G212+G206+G190+G186</f>
        <v>46.907999999999994</v>
      </c>
      <c r="H213" s="2"/>
      <c r="I213" s="2">
        <f>I206+I190+I186</f>
        <v>41.01</v>
      </c>
      <c r="J213" s="2"/>
      <c r="K213" s="2"/>
      <c r="L213" s="2"/>
      <c r="M213" s="3"/>
      <c r="N213" s="2">
        <f>N206+N190+N186</f>
        <v>120.114</v>
      </c>
      <c r="O213" s="2"/>
      <c r="P213" s="1">
        <f>P206+P190+P186</f>
        <v>940.5</v>
      </c>
      <c r="Q213" s="1">
        <f>Q212+Q206+Q190+Q186</f>
        <v>21.309000000000005</v>
      </c>
    </row>
  </sheetData>
  <mergeCells count="894">
    <mergeCell ref="J208:M209"/>
    <mergeCell ref="N208:O209"/>
    <mergeCell ref="P208:P209"/>
    <mergeCell ref="P210:P211"/>
    <mergeCell ref="Q210:Q211"/>
    <mergeCell ref="A208:A209"/>
    <mergeCell ref="B208:B209"/>
    <mergeCell ref="C208:E208"/>
    <mergeCell ref="F208:F209"/>
    <mergeCell ref="G208:H209"/>
    <mergeCell ref="I208:I209"/>
    <mergeCell ref="A213:E213"/>
    <mergeCell ref="G213:H213"/>
    <mergeCell ref="I213:L213"/>
    <mergeCell ref="N213:O213"/>
    <mergeCell ref="Q208:Q209"/>
    <mergeCell ref="C209:E209"/>
    <mergeCell ref="B210:B211"/>
    <mergeCell ref="C210:E210"/>
    <mergeCell ref="F210:F211"/>
    <mergeCell ref="G210:H211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207:Q207"/>
    <mergeCell ref="Q204:Q205"/>
    <mergeCell ref="C205:E205"/>
    <mergeCell ref="A206:E206"/>
    <mergeCell ref="G206:H206"/>
    <mergeCell ref="I206:L206"/>
    <mergeCell ref="N206:O206"/>
    <mergeCell ref="C211:E211"/>
    <mergeCell ref="A212:E212"/>
    <mergeCell ref="G212:H212"/>
    <mergeCell ref="I212:L212"/>
    <mergeCell ref="N212:O212"/>
    <mergeCell ref="A210:A211"/>
    <mergeCell ref="I210:I211"/>
    <mergeCell ref="J210:M211"/>
    <mergeCell ref="N210:O21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P198:P199"/>
    <mergeCell ref="Q198:Q199"/>
    <mergeCell ref="C199:E199"/>
    <mergeCell ref="J196:M197"/>
    <mergeCell ref="N196:O197"/>
    <mergeCell ref="P196:P197"/>
    <mergeCell ref="Q196:Q197"/>
    <mergeCell ref="C197:E197"/>
    <mergeCell ref="I196:I197"/>
    <mergeCell ref="C196:E196"/>
    <mergeCell ref="F196:F197"/>
    <mergeCell ref="G196:H197"/>
    <mergeCell ref="I198:I199"/>
    <mergeCell ref="J198:M199"/>
    <mergeCell ref="N198:O199"/>
    <mergeCell ref="I194:I195"/>
    <mergeCell ref="J194:M195"/>
    <mergeCell ref="N194:O195"/>
    <mergeCell ref="A198:A199"/>
    <mergeCell ref="B198:B199"/>
    <mergeCell ref="C198:E198"/>
    <mergeCell ref="F198:F199"/>
    <mergeCell ref="G198:H199"/>
    <mergeCell ref="A196:A197"/>
    <mergeCell ref="B196:B197"/>
    <mergeCell ref="P194:P195"/>
    <mergeCell ref="Q194:Q195"/>
    <mergeCell ref="C195:E195"/>
    <mergeCell ref="Q192:Q193"/>
    <mergeCell ref="C193:E193"/>
    <mergeCell ref="A194:A195"/>
    <mergeCell ref="B194:B195"/>
    <mergeCell ref="C194:E194"/>
    <mergeCell ref="F194:F195"/>
    <mergeCell ref="G194:H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66:E166"/>
    <mergeCell ref="G166:H166"/>
    <mergeCell ref="I166:L166"/>
    <mergeCell ref="N166:O166"/>
    <mergeCell ref="E168:G168"/>
    <mergeCell ref="D169:J169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C162:E162"/>
    <mergeCell ref="A163:A164"/>
    <mergeCell ref="B163:B164"/>
    <mergeCell ref="C163:E163"/>
    <mergeCell ref="F163:F164"/>
    <mergeCell ref="G163:H164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I155:I156"/>
    <mergeCell ref="J155:M156"/>
    <mergeCell ref="N155:O156"/>
    <mergeCell ref="Q163:Q164"/>
    <mergeCell ref="C164:E164"/>
    <mergeCell ref="P155:P156"/>
    <mergeCell ref="Q155:Q156"/>
    <mergeCell ref="C156:E156"/>
    <mergeCell ref="A157:E157"/>
    <mergeCell ref="G157:H157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3:I154"/>
    <mergeCell ref="B149:B150"/>
    <mergeCell ref="C149:E149"/>
    <mergeCell ref="F149:F150"/>
    <mergeCell ref="G149:H150"/>
    <mergeCell ref="I149:I150"/>
    <mergeCell ref="A152:Q152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C141:E141"/>
    <mergeCell ref="F141:F142"/>
    <mergeCell ref="G141:H142"/>
    <mergeCell ref="I143:I144"/>
    <mergeCell ref="J143:M144"/>
    <mergeCell ref="N143:O144"/>
    <mergeCell ref="I139:I140"/>
    <mergeCell ref="J139:M140"/>
    <mergeCell ref="N139:O140"/>
    <mergeCell ref="A143:A144"/>
    <mergeCell ref="B143:B144"/>
    <mergeCell ref="C143:E143"/>
    <mergeCell ref="F143:F144"/>
    <mergeCell ref="G143:H144"/>
    <mergeCell ref="A141:A142"/>
    <mergeCell ref="B141:B142"/>
    <mergeCell ref="P139:P140"/>
    <mergeCell ref="Q139:Q140"/>
    <mergeCell ref="C140:E140"/>
    <mergeCell ref="Q137:Q138"/>
    <mergeCell ref="C138:E138"/>
    <mergeCell ref="A139:A140"/>
    <mergeCell ref="B139:B140"/>
    <mergeCell ref="C139:E139"/>
    <mergeCell ref="F139:F140"/>
    <mergeCell ref="G139:H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Q106:Q107"/>
    <mergeCell ref="C107:E107"/>
    <mergeCell ref="A108:A109"/>
    <mergeCell ref="B108:B109"/>
    <mergeCell ref="C108:E108"/>
    <mergeCell ref="F108:F109"/>
    <mergeCell ref="J106:M107"/>
    <mergeCell ref="N106:O107"/>
    <mergeCell ref="P106:P107"/>
    <mergeCell ref="P108:P109"/>
    <mergeCell ref="Q108:Q109"/>
    <mergeCell ref="C109:E109"/>
    <mergeCell ref="G108:H109"/>
    <mergeCell ref="I108:I109"/>
    <mergeCell ref="J108:M109"/>
    <mergeCell ref="N108:O109"/>
    <mergeCell ref="A106:A107"/>
    <mergeCell ref="B106:B107"/>
    <mergeCell ref="C106:E106"/>
    <mergeCell ref="F106:F107"/>
    <mergeCell ref="G106:H107"/>
    <mergeCell ref="I106:I107"/>
    <mergeCell ref="B102:B103"/>
    <mergeCell ref="C102:E102"/>
    <mergeCell ref="F102:F103"/>
    <mergeCell ref="G102:H103"/>
    <mergeCell ref="I102:I103"/>
    <mergeCell ref="A105:Q105"/>
    <mergeCell ref="J102:M103"/>
    <mergeCell ref="N102:O103"/>
    <mergeCell ref="P102:P103"/>
    <mergeCell ref="Q102:Q103"/>
    <mergeCell ref="C103:E103"/>
    <mergeCell ref="A104:E104"/>
    <mergeCell ref="G104:H104"/>
    <mergeCell ref="I104:L104"/>
    <mergeCell ref="N104:O104"/>
    <mergeCell ref="A102:A103"/>
    <mergeCell ref="J98:M99"/>
    <mergeCell ref="N98:O99"/>
    <mergeCell ref="P98:P99"/>
    <mergeCell ref="Q98:Q99"/>
    <mergeCell ref="C99:E99"/>
    <mergeCell ref="I98:I99"/>
    <mergeCell ref="I100:I101"/>
    <mergeCell ref="J100:M101"/>
    <mergeCell ref="N100:O101"/>
    <mergeCell ref="P100:P101"/>
    <mergeCell ref="Q100:Q101"/>
    <mergeCell ref="C101:E101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J94:M95"/>
    <mergeCell ref="N94:O95"/>
    <mergeCell ref="P94:P95"/>
    <mergeCell ref="Q94:Q95"/>
    <mergeCell ref="C95:E95"/>
    <mergeCell ref="I94:I95"/>
    <mergeCell ref="I96:I97"/>
    <mergeCell ref="J96:M97"/>
    <mergeCell ref="N96:O97"/>
    <mergeCell ref="P96:P97"/>
    <mergeCell ref="Q96:Q97"/>
    <mergeCell ref="C97:E97"/>
    <mergeCell ref="A96:A97"/>
    <mergeCell ref="B96:B97"/>
    <mergeCell ref="C96:E96"/>
    <mergeCell ref="F96:F97"/>
    <mergeCell ref="G96:H97"/>
    <mergeCell ref="A94:A95"/>
    <mergeCell ref="B94:B95"/>
    <mergeCell ref="C94:E94"/>
    <mergeCell ref="F94:F95"/>
    <mergeCell ref="G94:H95"/>
    <mergeCell ref="A92:A93"/>
    <mergeCell ref="B92:B93"/>
    <mergeCell ref="C92:E92"/>
    <mergeCell ref="F92:F93"/>
    <mergeCell ref="G92:H93"/>
    <mergeCell ref="I92:I93"/>
    <mergeCell ref="N90:O91"/>
    <mergeCell ref="P90:P91"/>
    <mergeCell ref="P92:P93"/>
    <mergeCell ref="Q92:Q93"/>
    <mergeCell ref="C93:E93"/>
    <mergeCell ref="Q90:Q91"/>
    <mergeCell ref="C91:E91"/>
    <mergeCell ref="J92:M93"/>
    <mergeCell ref="N92:O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N54:O55"/>
    <mergeCell ref="N56:O57"/>
    <mergeCell ref="P56:P57"/>
    <mergeCell ref="L63:R63"/>
    <mergeCell ref="L64:R64"/>
    <mergeCell ref="L65:R65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C55:E55"/>
    <mergeCell ref="A56:A57"/>
    <mergeCell ref="B56:B57"/>
    <mergeCell ref="C56:E56"/>
    <mergeCell ref="F56:F57"/>
    <mergeCell ref="G56:H57"/>
    <mergeCell ref="N52:O53"/>
    <mergeCell ref="P52:P53"/>
    <mergeCell ref="Q52:Q53"/>
    <mergeCell ref="C53:E53"/>
    <mergeCell ref="A58:E58"/>
    <mergeCell ref="G58:H58"/>
    <mergeCell ref="I58:L58"/>
    <mergeCell ref="N58:O58"/>
    <mergeCell ref="P54:P55"/>
    <mergeCell ref="Q54:Q55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6:Q57"/>
    <mergeCell ref="C57:E57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P36:P37"/>
    <mergeCell ref="Q36:Q37"/>
    <mergeCell ref="C37:E37"/>
    <mergeCell ref="J34:M35"/>
    <mergeCell ref="N34:O35"/>
    <mergeCell ref="P34:P35"/>
    <mergeCell ref="Q34:Q35"/>
    <mergeCell ref="C35:E35"/>
    <mergeCell ref="I34:I35"/>
    <mergeCell ref="C34:E34"/>
    <mergeCell ref="F34:F35"/>
    <mergeCell ref="G34:H35"/>
    <mergeCell ref="I36:I37"/>
    <mergeCell ref="J36:M37"/>
    <mergeCell ref="N36:O37"/>
    <mergeCell ref="I32:I33"/>
    <mergeCell ref="J32:M33"/>
    <mergeCell ref="N32:O33"/>
    <mergeCell ref="A36:A37"/>
    <mergeCell ref="B36:B37"/>
    <mergeCell ref="C36:E36"/>
    <mergeCell ref="F36:F37"/>
    <mergeCell ref="G36:H37"/>
    <mergeCell ref="A34:A35"/>
    <mergeCell ref="B34:B35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2025-06-10T18:22:37Z</dcterms:created>
  <dcterms:modified xsi:type="dcterms:W3CDTF">2025-06-10T18:22:48Z</dcterms:modified>
</cp:coreProperties>
</file>