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2B614417-25A4-9A42-98B5-4DC30ED10773}" xr6:coauthVersionLast="47" xr6:coauthVersionMax="47" xr10:uidLastSave="{00000000-0000-0000-0000-000000000000}"/>
  <bookViews>
    <workbookView xWindow="680" yWindow="1000" windowWidth="27840" windowHeight="16340" xr2:uid="{A716D342-12A8-3C4A-9FA6-46AE6DB01928}"/>
  </bookViews>
  <sheets>
    <sheet name="19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G65" i="1" s="1"/>
  <c r="I46" i="1"/>
  <c r="N46" i="1"/>
  <c r="P46" i="1"/>
  <c r="Q46" i="1"/>
  <c r="F54" i="1"/>
  <c r="G54" i="1"/>
  <c r="I54" i="1"/>
  <c r="N54" i="1"/>
  <c r="N65" i="1" s="1"/>
  <c r="P54" i="1"/>
  <c r="Q54" i="1"/>
  <c r="F64" i="1"/>
  <c r="G64" i="1"/>
  <c r="I64" i="1"/>
  <c r="I65" i="1" s="1"/>
  <c r="N64" i="1"/>
  <c r="P64" i="1"/>
  <c r="P65" i="1" s="1"/>
  <c r="Q64" i="1"/>
  <c r="Q65" i="1" s="1"/>
  <c r="F65" i="1"/>
  <c r="F88" i="1"/>
  <c r="G88" i="1"/>
  <c r="I88" i="1"/>
  <c r="N88" i="1"/>
  <c r="P88" i="1"/>
  <c r="Q88" i="1"/>
  <c r="F92" i="1"/>
  <c r="G92" i="1"/>
  <c r="I92" i="1"/>
  <c r="N92" i="1"/>
  <c r="P92" i="1"/>
  <c r="Q92" i="1"/>
  <c r="F112" i="1"/>
  <c r="G112" i="1"/>
  <c r="I112" i="1"/>
  <c r="N112" i="1"/>
  <c r="P112" i="1"/>
  <c r="Q112" i="1"/>
  <c r="Q121" i="1" s="1"/>
  <c r="F120" i="1"/>
  <c r="F121" i="1" s="1"/>
  <c r="G120" i="1"/>
  <c r="I120" i="1"/>
  <c r="N120" i="1"/>
  <c r="P120" i="1"/>
  <c r="P121" i="1" s="1"/>
  <c r="Q120" i="1"/>
  <c r="G121" i="1"/>
  <c r="I121" i="1"/>
  <c r="N121" i="1"/>
  <c r="F139" i="1"/>
  <c r="G139" i="1"/>
  <c r="I139" i="1"/>
  <c r="N139" i="1"/>
  <c r="P139" i="1"/>
  <c r="Q139" i="1"/>
  <c r="F143" i="1"/>
  <c r="G143" i="1"/>
  <c r="I143" i="1"/>
  <c r="N143" i="1"/>
  <c r="P143" i="1"/>
  <c r="Q143" i="1"/>
  <c r="F163" i="1"/>
  <c r="G163" i="1"/>
  <c r="I163" i="1"/>
  <c r="N163" i="1"/>
  <c r="P163" i="1"/>
  <c r="Q163" i="1"/>
  <c r="F171" i="1"/>
  <c r="G171" i="1"/>
  <c r="I171" i="1"/>
  <c r="N171" i="1"/>
  <c r="P171" i="1"/>
  <c r="Q171" i="1"/>
  <c r="F181" i="1"/>
  <c r="F182" i="1" s="1"/>
  <c r="G181" i="1"/>
  <c r="G182" i="1" s="1"/>
  <c r="I181" i="1"/>
  <c r="I182" i="1" s="1"/>
  <c r="N181" i="1"/>
  <c r="N182" i="1" s="1"/>
  <c r="P181" i="1"/>
  <c r="P182" i="1" s="1"/>
  <c r="Q181" i="1"/>
  <c r="Q182" i="1" s="1"/>
  <c r="F200" i="1"/>
  <c r="G200" i="1"/>
  <c r="I200" i="1"/>
  <c r="N200" i="1"/>
  <c r="P200" i="1"/>
  <c r="Q200" i="1"/>
  <c r="F204" i="1"/>
  <c r="G204" i="1"/>
  <c r="I204" i="1"/>
  <c r="N204" i="1"/>
  <c r="P204" i="1"/>
  <c r="Q204" i="1"/>
  <c r="F224" i="1"/>
  <c r="G224" i="1"/>
  <c r="I224" i="1"/>
  <c r="I233" i="1" s="1"/>
  <c r="N224" i="1"/>
  <c r="N233" i="1" s="1"/>
  <c r="P224" i="1"/>
  <c r="P233" i="1" s="1"/>
  <c r="Q224" i="1"/>
  <c r="F232" i="1"/>
  <c r="G232" i="1"/>
  <c r="I232" i="1"/>
  <c r="N232" i="1"/>
  <c r="P232" i="1"/>
  <c r="Q232" i="1"/>
  <c r="Q233" i="1" s="1"/>
  <c r="F233" i="1"/>
  <c r="G233" i="1"/>
</calcChain>
</file>

<file path=xl/sharedStrings.xml><?xml version="1.0" encoding="utf-8"?>
<sst xmlns="http://schemas.openxmlformats.org/spreadsheetml/2006/main" count="375" uniqueCount="92">
  <si>
    <t>Всего :</t>
  </si>
  <si>
    <t>Итого</t>
  </si>
  <si>
    <t>МОЛОКО СГУЩЁННОЕ</t>
  </si>
  <si>
    <t>(мука, сахар, масло сливочное, яйцо,творог, сметана,крупа манная )</t>
  </si>
  <si>
    <t>СЫРНИКИ ИЗ ТВОРОГА</t>
  </si>
  <si>
    <t>концентрат киселя, сахар, вода</t>
  </si>
  <si>
    <t>150</t>
  </si>
  <si>
    <t>ЧАЙ С МОЛОКОМ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</si>
  <si>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</si>
  <si>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</si>
  <si>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</si>
  <si>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</si>
  <si>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</si>
  <si>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</si>
  <si>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</si>
  <si>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</si>
  <si>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</si>
  <si>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</si>
  <si>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</si>
  <si>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</si>
  <si>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</si>
  <si>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минтай, мука, масло растительное, яйцо, молоко)</t>
  </si>
  <si>
    <t>РЫБА,ЗАПЕЧЁНАЯ В ОМЛЕТЕ</t>
  </si>
  <si>
    <t>( рис, масло сливочное)</t>
  </si>
  <si>
    <t>РИС ОТВАРНОЙ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</si>
  <si>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</si>
  <si>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</si>
  <si>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</si>
  <si>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</si>
  <si>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</si>
  <si>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</si>
  <si>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</si>
  <si>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</si>
  <si>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</si>
  <si>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</si>
  <si>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</si>
  <si>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</si>
  <si>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</si>
  <si>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</si>
  <si>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</si>
  <si>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</si>
  <si>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</si>
  <si>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</si>
  <si>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макароны)</t>
  </si>
  <si>
    <t>СУП МОЛОЧНЫЙ С МАК. ИЗДЕЛИЯМИ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</si>
  <si>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</si>
  <si>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</si>
  <si>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</si>
  <si>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</si>
  <si>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</si>
  <si>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</si>
  <si>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</si>
  <si>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</si>
  <si>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</si>
  <si>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</si>
  <si>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</si>
  <si>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</si>
  <si>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</si>
  <si>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</si>
  <si>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</si>
  <si>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</si>
  <si>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</si>
  <si>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(яйцо, молоко 2,5%, масло сливочное)</t>
  </si>
  <si>
    <t>КАРТОФЕЛЬЖАРЕНЫЙ ИЗ ОТВАРНОГО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</si>
  <si>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</si>
  <si>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</si>
  <si>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</si>
  <si>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</si>
  <si>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</si>
  <si>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</si>
  <si>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</si>
  <si>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</si>
  <si>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</si>
  <si>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72</t>
  </si>
  <si>
    <t>15,2</t>
  </si>
  <si>
    <t>2,3</t>
  </si>
  <si>
    <t>30</t>
  </si>
  <si>
    <t>23</t>
  </si>
  <si>
    <t>0,4</t>
  </si>
  <si>
    <t>1,6</t>
  </si>
  <si>
    <t>0,3</t>
  </si>
  <si>
    <t>10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</si>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</sst>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3767-CDEE-C444-B7DD-A44BD76E2608}">
  <dimension ref="A1:R233"/>
  <sheetViews>
    <sheetView tabSelected="1" topLeftCell="A31" workbookViewId="0">
      <selection activeCell="A27" sqref="A27:Q27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88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87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86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85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57</v>
      </c>
      <c r="F6" s="26"/>
      <c r="G6" s="26"/>
    </row>
    <row r="7" spans="1:18" ht="14" customHeight="1" x14ac:dyDescent="0.15">
      <c r="D7" s="25">
        <v>45615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91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55</v>
      </c>
      <c r="B11" s="23" t="s">
        <v>54</v>
      </c>
      <c r="C11" s="23" t="s">
        <v>53</v>
      </c>
      <c r="D11" s="23"/>
      <c r="E11" s="23"/>
      <c r="F11" s="23" t="s">
        <v>52</v>
      </c>
      <c r="G11" s="23" t="s">
        <v>51</v>
      </c>
      <c r="H11" s="23"/>
      <c r="I11" s="23"/>
      <c r="J11" s="23"/>
      <c r="K11" s="23"/>
      <c r="L11" s="23"/>
      <c r="M11" s="23"/>
      <c r="N11" s="23"/>
      <c r="O11" s="23" t="s">
        <v>50</v>
      </c>
      <c r="P11" s="23"/>
      <c r="Q11" s="23" t="s">
        <v>49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48</v>
      </c>
      <c r="H12" s="23"/>
      <c r="I12" s="23" t="s">
        <v>47</v>
      </c>
      <c r="J12" s="23"/>
      <c r="K12" s="23"/>
      <c r="L12" s="23"/>
      <c r="M12" s="23" t="s">
        <v>46</v>
      </c>
      <c r="N12" s="23"/>
      <c r="O12" s="23"/>
      <c r="P12" s="23"/>
      <c r="Q12" s="23"/>
    </row>
    <row r="13" spans="1:18" ht="14" customHeight="1" x14ac:dyDescent="0.15">
      <c r="A13" s="16" t="s">
        <v>45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15</v>
      </c>
      <c r="B14" s="13">
        <v>171</v>
      </c>
      <c r="C14" s="15" t="s">
        <v>44</v>
      </c>
      <c r="D14" s="15"/>
      <c r="E14" s="15"/>
      <c r="F14" s="13" t="s">
        <v>67</v>
      </c>
      <c r="G14" s="11">
        <v>5.7</v>
      </c>
      <c r="H14" s="11"/>
      <c r="I14" s="12"/>
      <c r="J14" s="11">
        <v>5.26</v>
      </c>
      <c r="K14" s="11"/>
      <c r="L14" s="11"/>
      <c r="M14" s="11"/>
      <c r="N14" s="11">
        <v>19</v>
      </c>
      <c r="O14" s="11"/>
      <c r="P14" s="11">
        <v>146</v>
      </c>
      <c r="Q14" s="11">
        <v>0.9</v>
      </c>
    </row>
    <row r="15" spans="1:18" ht="17" customHeight="1" x14ac:dyDescent="0.15">
      <c r="A15" s="13"/>
      <c r="B15" s="13"/>
      <c r="C15" s="22" t="s">
        <v>43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15</v>
      </c>
      <c r="B16" s="13" t="s">
        <v>42</v>
      </c>
      <c r="C16" s="15" t="s">
        <v>41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12</v>
      </c>
    </row>
    <row r="17" spans="1:17" ht="9.75" customHeight="1" x14ac:dyDescent="0.15">
      <c r="A17" s="13"/>
      <c r="B17" s="13"/>
      <c r="C17" s="14" t="s">
        <v>40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15</v>
      </c>
      <c r="B18" s="13" t="s">
        <v>39</v>
      </c>
      <c r="C18" s="15" t="s">
        <v>38</v>
      </c>
      <c r="D18" s="15"/>
      <c r="E18" s="15"/>
      <c r="F18" s="13" t="s">
        <v>83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12</v>
      </c>
    </row>
    <row r="19" spans="1:17" ht="9.75" customHeight="1" x14ac:dyDescent="0.15">
      <c r="A19" s="13"/>
      <c r="B19" s="13"/>
      <c r="C19" s="14" t="s">
        <v>37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514</v>
      </c>
      <c r="C20" s="18" t="s">
        <v>36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17" customHeight="1" x14ac:dyDescent="0.15">
      <c r="A21" s="13"/>
      <c r="B21" s="13"/>
      <c r="C21" s="17" t="s">
        <v>35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10.93</v>
      </c>
      <c r="H22" s="2"/>
      <c r="I22" s="2">
        <f>J20+J18+J16+J14</f>
        <v>12.89</v>
      </c>
      <c r="J22" s="2"/>
      <c r="K22" s="2"/>
      <c r="L22" s="2"/>
      <c r="M22" s="3"/>
      <c r="N22" s="2">
        <f>N20+N18+N16+N14</f>
        <v>48.34</v>
      </c>
      <c r="O22" s="2"/>
      <c r="P22" s="8">
        <f>P20+P18+P16+P14</f>
        <v>331</v>
      </c>
      <c r="Q22" s="8">
        <f>Q20+Q18+Q16+Q14</f>
        <v>2.2000000000000002</v>
      </c>
    </row>
    <row r="23" spans="1:17" ht="14" customHeight="1" x14ac:dyDescent="0.15">
      <c r="A23" s="16" t="s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13" t="s">
        <v>15</v>
      </c>
      <c r="B24" s="13">
        <v>118</v>
      </c>
      <c r="C24" s="18" t="s">
        <v>33</v>
      </c>
      <c r="D24" s="15"/>
      <c r="E24" s="15"/>
      <c r="F24" s="13">
        <v>100</v>
      </c>
      <c r="G24" s="11">
        <v>0.4</v>
      </c>
      <c r="H24" s="11"/>
      <c r="I24" s="12"/>
      <c r="J24" s="11">
        <v>0.4</v>
      </c>
      <c r="K24" s="11"/>
      <c r="L24" s="11"/>
      <c r="M24" s="11"/>
      <c r="N24" s="11">
        <v>9.8000000000000007</v>
      </c>
      <c r="O24" s="11"/>
      <c r="P24" s="11">
        <v>47</v>
      </c>
      <c r="Q24" s="11">
        <v>10</v>
      </c>
    </row>
    <row r="25" spans="1:17" ht="9.75" customHeight="1" x14ac:dyDescent="0.15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100</v>
      </c>
      <c r="G26" s="2">
        <f>G24</f>
        <v>0.4</v>
      </c>
      <c r="H26" s="2"/>
      <c r="I26" s="2">
        <f>J24</f>
        <v>0.4</v>
      </c>
      <c r="J26" s="2"/>
      <c r="K26" s="2"/>
      <c r="L26" s="2"/>
      <c r="M26" s="3"/>
      <c r="N26" s="2">
        <f>N24</f>
        <v>9.8000000000000007</v>
      </c>
      <c r="O26" s="2"/>
      <c r="P26" s="8">
        <f>P24</f>
        <v>47</v>
      </c>
      <c r="Q26" s="8">
        <f>Q24</f>
        <v>10</v>
      </c>
    </row>
    <row r="27" spans="1:17" ht="14" customHeight="1" x14ac:dyDescent="0.15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82</v>
      </c>
      <c r="C28" s="18" t="s">
        <v>31</v>
      </c>
      <c r="D28" s="15"/>
      <c r="E28" s="15"/>
      <c r="F28" s="13" t="s">
        <v>82</v>
      </c>
      <c r="G28" s="11">
        <v>0.78</v>
      </c>
      <c r="H28" s="11"/>
      <c r="I28" s="12"/>
      <c r="J28" s="11">
        <v>6.48</v>
      </c>
      <c r="K28" s="11"/>
      <c r="L28" s="11"/>
      <c r="M28" s="11"/>
      <c r="N28" s="11">
        <v>4.08</v>
      </c>
      <c r="O28" s="11"/>
      <c r="P28" s="11">
        <v>78</v>
      </c>
      <c r="Q28" s="11">
        <v>5.04</v>
      </c>
    </row>
    <row r="29" spans="1:17" ht="17" customHeight="1" x14ac:dyDescent="0.15">
      <c r="A29" s="13"/>
      <c r="B29" s="13"/>
      <c r="C29" s="17" t="s">
        <v>30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15</v>
      </c>
      <c r="B30" s="13">
        <v>147</v>
      </c>
      <c r="C30" s="18" t="s">
        <v>29</v>
      </c>
      <c r="D30" s="15"/>
      <c r="E30" s="15"/>
      <c r="F30" s="13" t="s">
        <v>67</v>
      </c>
      <c r="G30" s="11">
        <v>1.4</v>
      </c>
      <c r="H30" s="11"/>
      <c r="I30" s="12"/>
      <c r="J30" s="11">
        <v>3.98</v>
      </c>
      <c r="K30" s="11"/>
      <c r="L30" s="11"/>
      <c r="M30" s="11"/>
      <c r="N30" s="11">
        <v>6.22</v>
      </c>
      <c r="O30" s="11"/>
      <c r="P30" s="11">
        <v>66.400000000000006</v>
      </c>
      <c r="Q30" s="11">
        <v>14.78</v>
      </c>
    </row>
    <row r="31" spans="1:17" ht="8.25" customHeight="1" x14ac:dyDescent="0.15">
      <c r="A31" s="13"/>
      <c r="B31" s="13"/>
      <c r="C31" s="19" t="s">
        <v>28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8.25" customHeight="1" x14ac:dyDescent="0.15">
      <c r="A32" s="13" t="s">
        <v>15</v>
      </c>
      <c r="B32" s="13" t="s">
        <v>27</v>
      </c>
      <c r="C32" s="15" t="s">
        <v>26</v>
      </c>
      <c r="D32" s="15"/>
      <c r="E32" s="15"/>
      <c r="F32" s="13" t="s">
        <v>81</v>
      </c>
      <c r="G32" s="11" t="s">
        <v>80</v>
      </c>
      <c r="H32" s="11"/>
      <c r="I32" s="12"/>
      <c r="J32" s="11" t="s">
        <v>79</v>
      </c>
      <c r="K32" s="11"/>
      <c r="L32" s="11"/>
      <c r="M32" s="11"/>
      <c r="N32" s="11" t="s">
        <v>78</v>
      </c>
      <c r="O32" s="11"/>
      <c r="P32" s="11" t="s">
        <v>77</v>
      </c>
      <c r="Q32" s="11" t="s">
        <v>12</v>
      </c>
    </row>
    <row r="33" spans="1:17" ht="10.5" customHeight="1" x14ac:dyDescent="0.15">
      <c r="A33" s="13"/>
      <c r="B33" s="13"/>
      <c r="C33" s="14" t="s">
        <v>25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419</v>
      </c>
      <c r="C34" s="18" t="s">
        <v>24</v>
      </c>
      <c r="D34" s="15"/>
      <c r="E34" s="15"/>
      <c r="F34" s="13">
        <v>130</v>
      </c>
      <c r="G34" s="11">
        <v>3.2</v>
      </c>
      <c r="H34" s="11"/>
      <c r="I34" s="12"/>
      <c r="J34" s="11">
        <v>5.3</v>
      </c>
      <c r="K34" s="11"/>
      <c r="L34" s="11"/>
      <c r="M34" s="11"/>
      <c r="N34" s="11">
        <v>29.3</v>
      </c>
      <c r="O34" s="11"/>
      <c r="P34" s="11">
        <v>177.3</v>
      </c>
      <c r="Q34" s="11">
        <v>0</v>
      </c>
    </row>
    <row r="35" spans="1:17" ht="11.25" customHeight="1" x14ac:dyDescent="0.15">
      <c r="A35" s="13"/>
      <c r="B35" s="13"/>
      <c r="C35" s="17" t="s">
        <v>23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1.25" customHeight="1" x14ac:dyDescent="0.15">
      <c r="A36" s="13">
        <v>2013</v>
      </c>
      <c r="B36" s="13">
        <v>343</v>
      </c>
      <c r="C36" s="18" t="s">
        <v>22</v>
      </c>
      <c r="D36" s="15"/>
      <c r="E36" s="15"/>
      <c r="F36" s="13">
        <v>100</v>
      </c>
      <c r="G36" s="11">
        <v>15.9</v>
      </c>
      <c r="H36" s="11"/>
      <c r="I36" s="12"/>
      <c r="J36" s="11">
        <v>7.8</v>
      </c>
      <c r="K36" s="11"/>
      <c r="L36" s="11"/>
      <c r="M36" s="11"/>
      <c r="N36" s="11">
        <v>3.2</v>
      </c>
      <c r="O36" s="11"/>
      <c r="P36" s="11">
        <v>147</v>
      </c>
      <c r="Q36" s="11">
        <v>0.5</v>
      </c>
    </row>
    <row r="37" spans="1:17" ht="11.25" customHeight="1" x14ac:dyDescent="0.15">
      <c r="A37" s="13"/>
      <c r="B37" s="13"/>
      <c r="C37" s="17" t="s">
        <v>21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15</v>
      </c>
      <c r="B38" s="13">
        <v>444</v>
      </c>
      <c r="C38" s="15" t="s">
        <v>20</v>
      </c>
      <c r="D38" s="15"/>
      <c r="E38" s="15"/>
      <c r="F38" s="13">
        <v>50</v>
      </c>
      <c r="G38" s="11">
        <v>1.7</v>
      </c>
      <c r="H38" s="11"/>
      <c r="I38" s="12"/>
      <c r="J38" s="11">
        <v>3.5</v>
      </c>
      <c r="K38" s="11"/>
      <c r="L38" s="11"/>
      <c r="M38" s="11"/>
      <c r="N38" s="11">
        <v>4.4000000000000004</v>
      </c>
      <c r="O38" s="11"/>
      <c r="P38" s="11">
        <v>55.9</v>
      </c>
      <c r="Q38" s="11">
        <v>0.3</v>
      </c>
    </row>
    <row r="39" spans="1:17" ht="9.75" customHeight="1" x14ac:dyDescent="0.15">
      <c r="A39" s="13"/>
      <c r="B39" s="13"/>
      <c r="C39" s="14" t="s">
        <v>19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15</v>
      </c>
      <c r="B40" s="13" t="s">
        <v>18</v>
      </c>
      <c r="C40" s="15" t="s">
        <v>17</v>
      </c>
      <c r="D40" s="15"/>
      <c r="E40" s="15"/>
      <c r="F40" s="13" t="s">
        <v>76</v>
      </c>
      <c r="G40" s="11" t="s">
        <v>75</v>
      </c>
      <c r="H40" s="11"/>
      <c r="I40" s="12"/>
      <c r="J40" s="11" t="s">
        <v>70</v>
      </c>
      <c r="K40" s="11"/>
      <c r="L40" s="11"/>
      <c r="M40" s="11"/>
      <c r="N40" s="11" t="s">
        <v>74</v>
      </c>
      <c r="O40" s="11"/>
      <c r="P40" s="11" t="s">
        <v>73</v>
      </c>
      <c r="Q40" s="11" t="s">
        <v>12</v>
      </c>
    </row>
    <row r="41" spans="1:17" ht="9.75" customHeight="1" x14ac:dyDescent="0.15">
      <c r="A41" s="13"/>
      <c r="B41" s="13"/>
      <c r="C41" s="14" t="s">
        <v>16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15</v>
      </c>
      <c r="B42" s="13" t="s">
        <v>14</v>
      </c>
      <c r="C42" s="15" t="s">
        <v>13</v>
      </c>
      <c r="D42" s="15"/>
      <c r="E42" s="15"/>
      <c r="F42" s="13" t="s">
        <v>72</v>
      </c>
      <c r="G42" s="11" t="s">
        <v>71</v>
      </c>
      <c r="H42" s="11"/>
      <c r="I42" s="12"/>
      <c r="J42" s="11" t="s">
        <v>70</v>
      </c>
      <c r="K42" s="11"/>
      <c r="L42" s="11"/>
      <c r="M42" s="11"/>
      <c r="N42" s="11" t="s">
        <v>69</v>
      </c>
      <c r="O42" s="11"/>
      <c r="P42" s="11" t="s">
        <v>68</v>
      </c>
      <c r="Q42" s="11" t="s">
        <v>12</v>
      </c>
    </row>
    <row r="43" spans="1:17" ht="9.75" customHeight="1" x14ac:dyDescent="0.15">
      <c r="A43" s="13"/>
      <c r="B43" s="13"/>
      <c r="C43" s="14" t="s">
        <v>11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>
        <v>2013</v>
      </c>
      <c r="B44" s="13">
        <v>527</v>
      </c>
      <c r="C44" s="15" t="s">
        <v>10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9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F44+F42+F40+F38+F36+F34+F32+F30+F28</f>
        <v>800</v>
      </c>
      <c r="G46" s="2">
        <f>G44+G42+G40+G38+G36+G34+G32+G30+G28</f>
        <v>27.38</v>
      </c>
      <c r="H46" s="2"/>
      <c r="I46" s="2">
        <f>J44+J42+J40+J38+J36+J34+J32+J30+J28</f>
        <v>29.060000000000002</v>
      </c>
      <c r="J46" s="2"/>
      <c r="K46" s="2"/>
      <c r="L46" s="2"/>
      <c r="M46" s="3"/>
      <c r="N46" s="2">
        <f>N44+N42+N40+N38+N36+N34+N32+N30+N28</f>
        <v>98.000000000000014</v>
      </c>
      <c r="O46" s="2"/>
      <c r="P46" s="8">
        <f>P44+P42+P40+P38+P36+P34+P32+P30+P28</f>
        <v>769.6</v>
      </c>
      <c r="Q46" s="8">
        <f>Q44+Q42+Q40+Q38+Q36+Q34+Q32+Q30+Q28</f>
        <v>21.119999999999997</v>
      </c>
    </row>
    <row r="47" spans="1:17" ht="14" customHeight="1" x14ac:dyDescent="0.15">
      <c r="A47" s="16" t="s">
        <v>8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25" customHeight="1" x14ac:dyDescent="0.15">
      <c r="A48" s="13">
        <v>2013</v>
      </c>
      <c r="B48" s="13">
        <v>507</v>
      </c>
      <c r="C48" s="15" t="s">
        <v>7</v>
      </c>
      <c r="D48" s="15"/>
      <c r="E48" s="15"/>
      <c r="F48" s="13" t="s">
        <v>67</v>
      </c>
      <c r="G48" s="11">
        <v>1.5</v>
      </c>
      <c r="H48" s="11"/>
      <c r="I48" s="12"/>
      <c r="J48" s="11">
        <v>1.3</v>
      </c>
      <c r="K48" s="11"/>
      <c r="L48" s="11"/>
      <c r="M48" s="11"/>
      <c r="N48" s="11">
        <v>17.399999999999999</v>
      </c>
      <c r="O48" s="11"/>
      <c r="P48" s="11">
        <v>87</v>
      </c>
      <c r="Q48" s="11">
        <v>1.3</v>
      </c>
    </row>
    <row r="49" spans="1:17" ht="9.75" customHeight="1" x14ac:dyDescent="0.15">
      <c r="A49" s="13"/>
      <c r="B49" s="13"/>
      <c r="C49" s="14" t="s">
        <v>5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7" ht="9.75" customHeight="1" x14ac:dyDescent="0.15">
      <c r="A50" s="13">
        <v>2013</v>
      </c>
      <c r="B50" s="13">
        <v>327</v>
      </c>
      <c r="C50" s="15" t="s">
        <v>4</v>
      </c>
      <c r="D50" s="15"/>
      <c r="E50" s="15"/>
      <c r="F50" s="13">
        <v>60</v>
      </c>
      <c r="G50" s="11">
        <v>9.6</v>
      </c>
      <c r="H50" s="11"/>
      <c r="I50" s="12"/>
      <c r="J50" s="11">
        <v>7.4</v>
      </c>
      <c r="K50" s="11"/>
      <c r="L50" s="11"/>
      <c r="M50" s="11"/>
      <c r="N50" s="11">
        <v>12.1</v>
      </c>
      <c r="O50" s="11"/>
      <c r="P50" s="11">
        <v>154.4</v>
      </c>
      <c r="Q50" s="11">
        <v>0.16</v>
      </c>
    </row>
    <row r="51" spans="1:17" ht="9.75" customHeight="1" x14ac:dyDescent="0.15">
      <c r="A51" s="13"/>
      <c r="B51" s="13"/>
      <c r="C51" s="14" t="s">
        <v>3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7" ht="13.25" customHeight="1" x14ac:dyDescent="0.15">
      <c r="A52" s="13">
        <v>2013</v>
      </c>
      <c r="B52" s="13">
        <v>490</v>
      </c>
      <c r="C52" s="15" t="s">
        <v>2</v>
      </c>
      <c r="D52" s="15"/>
      <c r="E52" s="15"/>
      <c r="F52" s="13">
        <v>30</v>
      </c>
      <c r="G52" s="11">
        <v>2.16</v>
      </c>
      <c r="H52" s="11"/>
      <c r="I52" s="12"/>
      <c r="J52" s="11">
        <v>2.5499999999999998</v>
      </c>
      <c r="K52" s="11"/>
      <c r="L52" s="11"/>
      <c r="M52" s="11"/>
      <c r="N52" s="11">
        <v>16.649999999999999</v>
      </c>
      <c r="O52" s="11"/>
      <c r="P52" s="11">
        <v>98.4</v>
      </c>
      <c r="Q52" s="11">
        <v>0.3</v>
      </c>
    </row>
    <row r="53" spans="1:17" ht="15" customHeight="1" x14ac:dyDescent="0.15">
      <c r="A53" s="13"/>
      <c r="B53" s="13"/>
      <c r="C53" s="14"/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7" ht="14" customHeight="1" x14ac:dyDescent="0.15">
      <c r="A54" s="10" t="s">
        <v>1</v>
      </c>
      <c r="B54" s="10"/>
      <c r="C54" s="10"/>
      <c r="D54" s="10"/>
      <c r="E54" s="10"/>
      <c r="F54" s="9">
        <f>F52+F48</f>
        <v>230</v>
      </c>
      <c r="G54" s="2">
        <f>G52+G48</f>
        <v>3.66</v>
      </c>
      <c r="H54" s="2"/>
      <c r="I54" s="2">
        <f>J52+J48</f>
        <v>3.8499999999999996</v>
      </c>
      <c r="J54" s="2"/>
      <c r="K54" s="2"/>
      <c r="L54" s="2"/>
      <c r="M54" s="3"/>
      <c r="N54" s="2">
        <f>N52+N48</f>
        <v>34.049999999999997</v>
      </c>
      <c r="O54" s="2"/>
      <c r="P54" s="8">
        <f>P52+P48</f>
        <v>185.4</v>
      </c>
      <c r="Q54" s="8">
        <f>Q52+Q48</f>
        <v>1.6</v>
      </c>
    </row>
    <row r="55" spans="1:17" ht="14" customHeight="1" x14ac:dyDescent="0.15">
      <c r="A55" s="16" t="s">
        <v>64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ht="13.25" customHeight="1" x14ac:dyDescent="0.15">
      <c r="A56" s="13" t="s">
        <v>15</v>
      </c>
      <c r="B56" s="13">
        <v>433</v>
      </c>
      <c r="C56" s="15" t="s">
        <v>63</v>
      </c>
      <c r="D56" s="15"/>
      <c r="E56" s="15"/>
      <c r="F56" s="13">
        <v>150</v>
      </c>
      <c r="G56" s="11">
        <v>3.6</v>
      </c>
      <c r="H56" s="11"/>
      <c r="I56" s="12"/>
      <c r="J56" s="11">
        <v>14.3</v>
      </c>
      <c r="K56" s="11"/>
      <c r="L56" s="11"/>
      <c r="M56" s="11"/>
      <c r="N56" s="11">
        <v>22.8</v>
      </c>
      <c r="O56" s="11"/>
      <c r="P56" s="11">
        <v>23.4</v>
      </c>
      <c r="Q56" s="11">
        <v>26.3</v>
      </c>
    </row>
    <row r="57" spans="1:17" ht="12" customHeight="1" x14ac:dyDescent="0.15">
      <c r="A57" s="13"/>
      <c r="B57" s="13"/>
      <c r="C57" s="14" t="s">
        <v>62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7" ht="12" customHeight="1" x14ac:dyDescent="0.15">
      <c r="A58" s="13" t="s">
        <v>15</v>
      </c>
      <c r="B58" s="13">
        <v>121</v>
      </c>
      <c r="C58" s="15" t="s">
        <v>61</v>
      </c>
      <c r="D58" s="15"/>
      <c r="E58" s="15"/>
      <c r="F58" s="13">
        <v>40</v>
      </c>
      <c r="G58" s="11">
        <v>0.76</v>
      </c>
      <c r="H58" s="11"/>
      <c r="I58" s="12"/>
      <c r="J58" s="11">
        <v>3.56</v>
      </c>
      <c r="K58" s="11"/>
      <c r="L58" s="11"/>
      <c r="M58" s="11"/>
      <c r="N58" s="11">
        <v>3.08</v>
      </c>
      <c r="O58" s="11"/>
      <c r="P58" s="11">
        <v>47.6</v>
      </c>
      <c r="Q58" s="11">
        <v>1.52</v>
      </c>
    </row>
    <row r="59" spans="1:17" ht="12" customHeight="1" x14ac:dyDescent="0.15">
      <c r="A59" s="13"/>
      <c r="B59" s="13"/>
      <c r="C59" s="14"/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7" ht="10.5" customHeight="1" x14ac:dyDescent="0.15">
      <c r="A60" s="13" t="s">
        <v>15</v>
      </c>
      <c r="B60" s="13" t="s">
        <v>42</v>
      </c>
      <c r="C60" s="15" t="s">
        <v>41</v>
      </c>
      <c r="D60" s="15"/>
      <c r="E60" s="15"/>
      <c r="F60" s="13">
        <v>30</v>
      </c>
      <c r="G60" s="11">
        <v>2</v>
      </c>
      <c r="H60" s="11"/>
      <c r="I60" s="12"/>
      <c r="J60" s="11">
        <v>0.8</v>
      </c>
      <c r="K60" s="11"/>
      <c r="L60" s="11"/>
      <c r="M60" s="11"/>
      <c r="N60" s="11">
        <v>13.4</v>
      </c>
      <c r="O60" s="11"/>
      <c r="P60" s="11">
        <v>69</v>
      </c>
      <c r="Q60" s="11" t="s">
        <v>12</v>
      </c>
    </row>
    <row r="61" spans="1:17" ht="9.75" customHeight="1" x14ac:dyDescent="0.15">
      <c r="A61" s="13"/>
      <c r="B61" s="13"/>
      <c r="C61" s="14" t="s">
        <v>40</v>
      </c>
      <c r="D61" s="14"/>
      <c r="E61" s="14"/>
      <c r="F61" s="13"/>
      <c r="G61" s="11"/>
      <c r="H61" s="11"/>
      <c r="I61" s="12"/>
      <c r="J61" s="11"/>
      <c r="K61" s="11"/>
      <c r="L61" s="11"/>
      <c r="M61" s="11"/>
      <c r="N61" s="11"/>
      <c r="O61" s="11"/>
      <c r="P61" s="11"/>
      <c r="Q61" s="11"/>
    </row>
    <row r="62" spans="1:17" ht="13.25" customHeight="1" x14ac:dyDescent="0.15">
      <c r="A62" s="13">
        <v>2013</v>
      </c>
      <c r="B62" s="13" t="s">
        <v>60</v>
      </c>
      <c r="C62" s="15" t="s">
        <v>59</v>
      </c>
      <c r="D62" s="15"/>
      <c r="E62" s="15"/>
      <c r="F62" s="13">
        <v>200</v>
      </c>
      <c r="G62" s="11" t="s">
        <v>70</v>
      </c>
      <c r="H62" s="11"/>
      <c r="I62" s="12"/>
      <c r="J62" s="11"/>
      <c r="K62" s="11"/>
      <c r="L62" s="11"/>
      <c r="M62" s="11"/>
      <c r="N62" s="11" t="s">
        <v>90</v>
      </c>
      <c r="O62" s="11"/>
      <c r="P62" s="11" t="s">
        <v>89</v>
      </c>
      <c r="Q62" s="11" t="s">
        <v>12</v>
      </c>
    </row>
    <row r="63" spans="1:17" ht="9.75" customHeight="1" x14ac:dyDescent="0.15">
      <c r="A63" s="13"/>
      <c r="B63" s="13"/>
      <c r="C63" s="14" t="s">
        <v>58</v>
      </c>
      <c r="D63" s="14"/>
      <c r="E63" s="14"/>
      <c r="F63" s="13"/>
      <c r="G63" s="11"/>
      <c r="H63" s="11"/>
      <c r="I63" s="12"/>
      <c r="J63" s="11"/>
      <c r="K63" s="11"/>
      <c r="L63" s="11"/>
      <c r="M63" s="11"/>
      <c r="N63" s="11"/>
      <c r="O63" s="11"/>
      <c r="P63" s="11"/>
      <c r="Q63" s="11"/>
    </row>
    <row r="64" spans="1:17" ht="14" customHeight="1" x14ac:dyDescent="0.15">
      <c r="A64" s="10" t="s">
        <v>1</v>
      </c>
      <c r="B64" s="10"/>
      <c r="C64" s="10"/>
      <c r="D64" s="10"/>
      <c r="E64" s="10"/>
      <c r="F64" s="9">
        <f>F62+F60+F58+F56</f>
        <v>420</v>
      </c>
      <c r="G64" s="2">
        <f>G62+G60+G58+G56</f>
        <v>6.5600000000000005</v>
      </c>
      <c r="H64" s="2"/>
      <c r="I64" s="2">
        <f>J62+J60+J58+J56</f>
        <v>18.66</v>
      </c>
      <c r="J64" s="2"/>
      <c r="K64" s="2"/>
      <c r="L64" s="2"/>
      <c r="M64" s="3"/>
      <c r="N64" s="2">
        <f>N62+N60+N58+N56</f>
        <v>49.480000000000004</v>
      </c>
      <c r="O64" s="2"/>
      <c r="P64" s="8">
        <f>P62+P60+P58+P56</f>
        <v>182</v>
      </c>
      <c r="Q64" s="8">
        <f>Q62+Q60+Q58+Q56</f>
        <v>27.82</v>
      </c>
    </row>
    <row r="65" spans="1:18" ht="14" customHeight="1" x14ac:dyDescent="0.15">
      <c r="A65" s="31" t="s">
        <v>66</v>
      </c>
      <c r="B65" s="30"/>
      <c r="C65" s="29"/>
      <c r="D65" s="29"/>
      <c r="E65" s="28"/>
      <c r="F65" s="9">
        <f>F64+F54+F46+F26+F22</f>
        <v>1985</v>
      </c>
      <c r="G65" s="2">
        <f>G64+G54+G46+G26+G22</f>
        <v>48.93</v>
      </c>
      <c r="H65" s="2"/>
      <c r="I65" s="2">
        <f>I64+I54+I46+I26+I22</f>
        <v>64.86</v>
      </c>
      <c r="J65" s="2"/>
      <c r="K65" s="2"/>
      <c r="L65" s="2"/>
      <c r="M65" s="3"/>
      <c r="N65" s="2">
        <f>N54+N46+N26+N22</f>
        <v>190.19000000000003</v>
      </c>
      <c r="O65" s="2"/>
      <c r="P65" s="8">
        <f>P64+P54+P46+P26+P22</f>
        <v>1515</v>
      </c>
      <c r="Q65" s="8">
        <f>Q64+Q54+Q46+Q26+Q22</f>
        <v>62.74</v>
      </c>
    </row>
    <row r="67" spans="1:18" ht="12.75" customHeight="1" x14ac:dyDescent="0.15">
      <c r="L67" s="32" t="s">
        <v>88</v>
      </c>
      <c r="M67" s="32"/>
      <c r="N67" s="32"/>
      <c r="O67" s="32"/>
      <c r="P67" s="32"/>
      <c r="Q67" s="32"/>
      <c r="R67" s="32"/>
    </row>
    <row r="68" spans="1:18" ht="13" x14ac:dyDescent="0.15">
      <c r="L68" s="12"/>
      <c r="M68" s="12"/>
      <c r="N68" s="12"/>
      <c r="O68" s="12"/>
      <c r="P68" s="12"/>
      <c r="Q68" s="12"/>
      <c r="R68" s="12"/>
    </row>
    <row r="69" spans="1:18" ht="12.75" customHeight="1" x14ac:dyDescent="0.15">
      <c r="L69" s="12" t="s">
        <v>87</v>
      </c>
      <c r="M69" s="12"/>
      <c r="N69" s="12"/>
      <c r="O69" s="12"/>
      <c r="P69" s="12"/>
      <c r="Q69" s="12"/>
      <c r="R69" s="12"/>
    </row>
    <row r="70" spans="1:18" ht="12.75" customHeight="1" x14ac:dyDescent="0.15">
      <c r="L70" s="12" t="s">
        <v>86</v>
      </c>
      <c r="M70" s="12"/>
      <c r="N70" s="12"/>
      <c r="O70" s="12"/>
      <c r="P70" s="12"/>
      <c r="Q70" s="12"/>
      <c r="R70" s="12"/>
    </row>
    <row r="71" spans="1:18" ht="12.75" customHeight="1" x14ac:dyDescent="0.15">
      <c r="L71" s="12" t="s">
        <v>85</v>
      </c>
      <c r="M71" s="12"/>
      <c r="N71" s="12"/>
      <c r="O71" s="12"/>
      <c r="P71" s="12"/>
      <c r="Q71" s="12"/>
      <c r="R71" s="12"/>
    </row>
    <row r="72" spans="1:18" ht="23" x14ac:dyDescent="0.15">
      <c r="E72" s="26" t="s">
        <v>57</v>
      </c>
      <c r="F72" s="26"/>
      <c r="G72" s="26"/>
    </row>
    <row r="73" spans="1:18" ht="16" x14ac:dyDescent="0.15">
      <c r="D73" s="25">
        <v>45615</v>
      </c>
      <c r="E73" s="25"/>
      <c r="F73" s="25"/>
      <c r="G73" s="25"/>
      <c r="H73" s="25"/>
      <c r="I73" s="25"/>
      <c r="J73" s="25"/>
    </row>
    <row r="75" spans="1:18" ht="18" x14ac:dyDescent="0.15">
      <c r="B75" s="24" t="s">
        <v>84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7" spans="1:18" ht="12" x14ac:dyDescent="0.15">
      <c r="A77" s="23" t="s">
        <v>55</v>
      </c>
      <c r="B77" s="23" t="s">
        <v>54</v>
      </c>
      <c r="C77" s="23" t="s">
        <v>53</v>
      </c>
      <c r="D77" s="23"/>
      <c r="E77" s="23"/>
      <c r="F77" s="23" t="s">
        <v>52</v>
      </c>
      <c r="G77" s="23" t="s">
        <v>51</v>
      </c>
      <c r="H77" s="23"/>
      <c r="I77" s="23"/>
      <c r="J77" s="23"/>
      <c r="K77" s="23"/>
      <c r="L77" s="23"/>
      <c r="M77" s="23"/>
      <c r="N77" s="23"/>
      <c r="O77" s="23" t="s">
        <v>50</v>
      </c>
      <c r="P77" s="23"/>
      <c r="Q77" s="23" t="s">
        <v>49</v>
      </c>
    </row>
    <row r="78" spans="1:18" ht="12" x14ac:dyDescent="0.15">
      <c r="A78" s="23"/>
      <c r="B78" s="23"/>
      <c r="C78" s="23"/>
      <c r="D78" s="23"/>
      <c r="E78" s="23"/>
      <c r="F78" s="23"/>
      <c r="G78" s="23" t="s">
        <v>48</v>
      </c>
      <c r="H78" s="23"/>
      <c r="I78" s="23" t="s">
        <v>47</v>
      </c>
      <c r="J78" s="23"/>
      <c r="K78" s="23"/>
      <c r="L78" s="23"/>
      <c r="M78" s="23" t="s">
        <v>46</v>
      </c>
      <c r="N78" s="23"/>
      <c r="O78" s="23"/>
      <c r="P78" s="23"/>
      <c r="Q78" s="23"/>
    </row>
    <row r="79" spans="1:18" ht="14" x14ac:dyDescent="0.15">
      <c r="A79" s="16" t="s">
        <v>45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1:18" ht="12" customHeight="1" x14ac:dyDescent="0.15">
      <c r="A80" s="13" t="s">
        <v>15</v>
      </c>
      <c r="B80" s="13">
        <v>171</v>
      </c>
      <c r="C80" s="15" t="s">
        <v>44</v>
      </c>
      <c r="D80" s="15"/>
      <c r="E80" s="15"/>
      <c r="F80" s="13" t="s">
        <v>67</v>
      </c>
      <c r="G80" s="11">
        <v>5.7</v>
      </c>
      <c r="H80" s="11"/>
      <c r="I80" s="12"/>
      <c r="J80" s="11">
        <v>5.26</v>
      </c>
      <c r="K80" s="11"/>
      <c r="L80" s="11"/>
      <c r="M80" s="11"/>
      <c r="N80" s="11">
        <v>19</v>
      </c>
      <c r="O80" s="11"/>
      <c r="P80" s="11">
        <v>146</v>
      </c>
      <c r="Q80" s="11">
        <v>0.9</v>
      </c>
    </row>
    <row r="81" spans="1:17" ht="14.25" customHeight="1" x14ac:dyDescent="0.15">
      <c r="A81" s="13"/>
      <c r="B81" s="13"/>
      <c r="C81" s="22" t="s">
        <v>43</v>
      </c>
      <c r="D81" s="22"/>
      <c r="E81" s="22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 t="s">
        <v>15</v>
      </c>
      <c r="B82" s="13" t="s">
        <v>42</v>
      </c>
      <c r="C82" s="15" t="s">
        <v>41</v>
      </c>
      <c r="D82" s="15"/>
      <c r="E82" s="15"/>
      <c r="F82" s="13">
        <v>30</v>
      </c>
      <c r="G82" s="11">
        <v>2</v>
      </c>
      <c r="H82" s="11"/>
      <c r="I82" s="12"/>
      <c r="J82" s="11">
        <v>0.8</v>
      </c>
      <c r="K82" s="11"/>
      <c r="L82" s="11"/>
      <c r="M82" s="11"/>
      <c r="N82" s="11">
        <v>13.4</v>
      </c>
      <c r="O82" s="11"/>
      <c r="P82" s="11">
        <v>69</v>
      </c>
      <c r="Q82" s="11" t="s">
        <v>12</v>
      </c>
    </row>
    <row r="83" spans="1:17" ht="10.5" customHeight="1" x14ac:dyDescent="0.15">
      <c r="A83" s="13"/>
      <c r="B83" s="13"/>
      <c r="C83" s="14" t="s">
        <v>40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 t="s">
        <v>15</v>
      </c>
      <c r="B84" s="13" t="s">
        <v>39</v>
      </c>
      <c r="C84" s="15" t="s">
        <v>38</v>
      </c>
      <c r="D84" s="15"/>
      <c r="E84" s="15"/>
      <c r="F84" s="13" t="s">
        <v>83</v>
      </c>
      <c r="G84" s="11">
        <v>0.03</v>
      </c>
      <c r="H84" s="11"/>
      <c r="I84" s="12"/>
      <c r="J84" s="11">
        <v>4.13</v>
      </c>
      <c r="K84" s="11"/>
      <c r="L84" s="11"/>
      <c r="M84" s="11"/>
      <c r="N84" s="11">
        <v>0.04</v>
      </c>
      <c r="O84" s="11"/>
      <c r="P84" s="11">
        <v>37</v>
      </c>
      <c r="Q84" s="11" t="s">
        <v>12</v>
      </c>
    </row>
    <row r="85" spans="1:17" ht="10.5" customHeight="1" x14ac:dyDescent="0.15">
      <c r="A85" s="13"/>
      <c r="B85" s="13"/>
      <c r="C85" s="14" t="s">
        <v>37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2" customHeight="1" x14ac:dyDescent="0.15">
      <c r="A86" s="13">
        <v>2013</v>
      </c>
      <c r="B86" s="13">
        <v>514</v>
      </c>
      <c r="C86" s="18" t="s">
        <v>36</v>
      </c>
      <c r="D86" s="15"/>
      <c r="E86" s="15"/>
      <c r="F86" s="13">
        <v>200</v>
      </c>
      <c r="G86" s="11">
        <v>3.2</v>
      </c>
      <c r="H86" s="11"/>
      <c r="I86" s="12"/>
      <c r="J86" s="11">
        <v>2.7</v>
      </c>
      <c r="K86" s="11"/>
      <c r="L86" s="11"/>
      <c r="M86" s="11"/>
      <c r="N86" s="11">
        <v>15.9</v>
      </c>
      <c r="O86" s="11"/>
      <c r="P86" s="11">
        <v>79</v>
      </c>
      <c r="Q86" s="11">
        <v>1.3</v>
      </c>
    </row>
    <row r="87" spans="1:17" ht="10.5" customHeight="1" x14ac:dyDescent="0.15">
      <c r="A87" s="13"/>
      <c r="B87" s="13"/>
      <c r="C87" s="17" t="s">
        <v>35</v>
      </c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3" x14ac:dyDescent="0.15">
      <c r="A88" s="10" t="s">
        <v>1</v>
      </c>
      <c r="B88" s="10"/>
      <c r="C88" s="10"/>
      <c r="D88" s="10"/>
      <c r="E88" s="10"/>
      <c r="F88" s="9">
        <f>F86+F84+F82+F80</f>
        <v>435</v>
      </c>
      <c r="G88" s="2">
        <f>G86+G84+G82+G80</f>
        <v>10.93</v>
      </c>
      <c r="H88" s="2"/>
      <c r="I88" s="2">
        <f>J86+J84+J82+J80</f>
        <v>12.89</v>
      </c>
      <c r="J88" s="2"/>
      <c r="K88" s="2"/>
      <c r="L88" s="2"/>
      <c r="M88" s="3"/>
      <c r="N88" s="2">
        <f>N86+N84+N82+N80</f>
        <v>48.34</v>
      </c>
      <c r="O88" s="2"/>
      <c r="P88" s="8">
        <f>P86+P84+P82+P80</f>
        <v>331</v>
      </c>
      <c r="Q88" s="8">
        <f>Q86+Q84+Q82+Q80</f>
        <v>2.2000000000000002</v>
      </c>
    </row>
    <row r="89" spans="1:17" ht="15" customHeight="1" x14ac:dyDescent="0.15">
      <c r="A89" s="16" t="s">
        <v>34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2" customHeight="1" x14ac:dyDescent="0.15">
      <c r="A90" s="13" t="s">
        <v>15</v>
      </c>
      <c r="B90" s="13">
        <v>118</v>
      </c>
      <c r="C90" s="18" t="s">
        <v>33</v>
      </c>
      <c r="D90" s="15"/>
      <c r="E90" s="15"/>
      <c r="F90" s="13">
        <v>100</v>
      </c>
      <c r="G90" s="11">
        <v>0.4</v>
      </c>
      <c r="H90" s="11"/>
      <c r="I90" s="12"/>
      <c r="J90" s="11">
        <v>0.4</v>
      </c>
      <c r="K90" s="11"/>
      <c r="L90" s="11"/>
      <c r="M90" s="11"/>
      <c r="N90" s="11">
        <v>9.8000000000000007</v>
      </c>
      <c r="O90" s="11"/>
      <c r="P90" s="11">
        <v>47</v>
      </c>
      <c r="Q90" s="11">
        <v>10</v>
      </c>
    </row>
    <row r="91" spans="1:17" ht="10.5" customHeight="1" x14ac:dyDescent="0.15">
      <c r="A91" s="13"/>
      <c r="B91" s="13"/>
      <c r="C91" s="14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3" x14ac:dyDescent="0.15">
      <c r="A92" s="10" t="s">
        <v>1</v>
      </c>
      <c r="B92" s="10"/>
      <c r="C92" s="10"/>
      <c r="D92" s="10"/>
      <c r="E92" s="10"/>
      <c r="F92" s="9">
        <f>F90</f>
        <v>100</v>
      </c>
      <c r="G92" s="2">
        <f>G90</f>
        <v>0.4</v>
      </c>
      <c r="H92" s="2"/>
      <c r="I92" s="2">
        <f>J90</f>
        <v>0.4</v>
      </c>
      <c r="J92" s="2"/>
      <c r="K92" s="2"/>
      <c r="L92" s="2"/>
      <c r="M92" s="3"/>
      <c r="N92" s="2">
        <f>N90</f>
        <v>9.8000000000000007</v>
      </c>
      <c r="O92" s="2"/>
      <c r="P92" s="8">
        <f>P90</f>
        <v>47</v>
      </c>
      <c r="Q92" s="8">
        <f>Q90</f>
        <v>10</v>
      </c>
    </row>
    <row r="93" spans="1:17" ht="14" x14ac:dyDescent="0.15">
      <c r="A93" s="16" t="s">
        <v>32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1:17" ht="12" customHeight="1" x14ac:dyDescent="0.15">
      <c r="A94" s="13">
        <v>2013</v>
      </c>
      <c r="B94" s="13">
        <v>82</v>
      </c>
      <c r="C94" s="18" t="s">
        <v>31</v>
      </c>
      <c r="D94" s="15"/>
      <c r="E94" s="15"/>
      <c r="F94" s="13" t="s">
        <v>82</v>
      </c>
      <c r="G94" s="11">
        <v>0.78</v>
      </c>
      <c r="H94" s="11"/>
      <c r="I94" s="12"/>
      <c r="J94" s="11">
        <v>6.48</v>
      </c>
      <c r="K94" s="11"/>
      <c r="L94" s="11"/>
      <c r="M94" s="11"/>
      <c r="N94" s="11">
        <v>4.08</v>
      </c>
      <c r="O94" s="11"/>
      <c r="P94" s="11">
        <v>78</v>
      </c>
      <c r="Q94" s="11">
        <v>5.04</v>
      </c>
    </row>
    <row r="95" spans="1:17" ht="16.5" customHeight="1" x14ac:dyDescent="0.15">
      <c r="A95" s="13"/>
      <c r="B95" s="13"/>
      <c r="C95" s="17" t="s">
        <v>30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15</v>
      </c>
      <c r="B96" s="13">
        <v>147</v>
      </c>
      <c r="C96" s="18" t="s">
        <v>29</v>
      </c>
      <c r="D96" s="15"/>
      <c r="E96" s="15"/>
      <c r="F96" s="13" t="s">
        <v>67</v>
      </c>
      <c r="G96" s="11">
        <v>1.4</v>
      </c>
      <c r="H96" s="11"/>
      <c r="I96" s="12"/>
      <c r="J96" s="11">
        <v>3.98</v>
      </c>
      <c r="K96" s="11"/>
      <c r="L96" s="11"/>
      <c r="M96" s="11"/>
      <c r="N96" s="11">
        <v>6.22</v>
      </c>
      <c r="O96" s="11"/>
      <c r="P96" s="11">
        <v>66.400000000000006</v>
      </c>
      <c r="Q96" s="11">
        <v>14.78</v>
      </c>
    </row>
    <row r="97" spans="1:17" ht="10.5" customHeight="1" x14ac:dyDescent="0.15">
      <c r="A97" s="13"/>
      <c r="B97" s="13"/>
      <c r="C97" s="19" t="s">
        <v>28</v>
      </c>
      <c r="D97" s="19"/>
      <c r="E97" s="19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15">
      <c r="A98" s="13" t="s">
        <v>15</v>
      </c>
      <c r="B98" s="13" t="s">
        <v>27</v>
      </c>
      <c r="C98" s="15" t="s">
        <v>26</v>
      </c>
      <c r="D98" s="15"/>
      <c r="E98" s="15"/>
      <c r="F98" s="13" t="s">
        <v>81</v>
      </c>
      <c r="G98" s="11" t="s">
        <v>80</v>
      </c>
      <c r="H98" s="11"/>
      <c r="I98" s="12"/>
      <c r="J98" s="11" t="s">
        <v>79</v>
      </c>
      <c r="K98" s="11"/>
      <c r="L98" s="11"/>
      <c r="M98" s="11"/>
      <c r="N98" s="11" t="s">
        <v>78</v>
      </c>
      <c r="O98" s="11"/>
      <c r="P98" s="11" t="s">
        <v>77</v>
      </c>
      <c r="Q98" s="11" t="s">
        <v>12</v>
      </c>
    </row>
    <row r="99" spans="1:17" ht="10.5" customHeight="1" x14ac:dyDescent="0.15">
      <c r="A99" s="13"/>
      <c r="B99" s="13"/>
      <c r="C99" s="14" t="s">
        <v>25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>
        <v>2013</v>
      </c>
      <c r="B100" s="13">
        <v>419</v>
      </c>
      <c r="C100" s="18" t="s">
        <v>24</v>
      </c>
      <c r="D100" s="15"/>
      <c r="E100" s="15"/>
      <c r="F100" s="13">
        <v>130</v>
      </c>
      <c r="G100" s="11">
        <v>3.2</v>
      </c>
      <c r="H100" s="11"/>
      <c r="I100" s="12"/>
      <c r="J100" s="11">
        <v>5.3</v>
      </c>
      <c r="K100" s="11"/>
      <c r="L100" s="11"/>
      <c r="M100" s="11"/>
      <c r="N100" s="11">
        <v>29.3</v>
      </c>
      <c r="O100" s="11"/>
      <c r="P100" s="11">
        <v>177.3</v>
      </c>
      <c r="Q100" s="11">
        <v>0</v>
      </c>
    </row>
    <row r="101" spans="1:17" ht="10.5" customHeight="1" x14ac:dyDescent="0.15">
      <c r="A101" s="13"/>
      <c r="B101" s="13"/>
      <c r="C101" s="17" t="s">
        <v>23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343</v>
      </c>
      <c r="C102" s="18" t="s">
        <v>22</v>
      </c>
      <c r="D102" s="15"/>
      <c r="E102" s="15"/>
      <c r="F102" s="13">
        <v>100</v>
      </c>
      <c r="G102" s="11">
        <v>15.9</v>
      </c>
      <c r="H102" s="11"/>
      <c r="I102" s="12"/>
      <c r="J102" s="11">
        <v>7.8</v>
      </c>
      <c r="K102" s="11"/>
      <c r="L102" s="11"/>
      <c r="M102" s="11"/>
      <c r="N102" s="11">
        <v>3.2</v>
      </c>
      <c r="O102" s="11"/>
      <c r="P102" s="11">
        <v>147</v>
      </c>
      <c r="Q102" s="11">
        <v>0.5</v>
      </c>
    </row>
    <row r="103" spans="1:17" ht="16.5" customHeight="1" x14ac:dyDescent="0.15">
      <c r="A103" s="13"/>
      <c r="B103" s="13"/>
      <c r="C103" s="17" t="s">
        <v>21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 t="s">
        <v>15</v>
      </c>
      <c r="B104" s="13">
        <v>444</v>
      </c>
      <c r="C104" s="15" t="s">
        <v>20</v>
      </c>
      <c r="D104" s="15"/>
      <c r="E104" s="15"/>
      <c r="F104" s="13">
        <v>50</v>
      </c>
      <c r="G104" s="11">
        <v>1.7</v>
      </c>
      <c r="H104" s="11"/>
      <c r="I104" s="12"/>
      <c r="J104" s="11">
        <v>3.5</v>
      </c>
      <c r="K104" s="11"/>
      <c r="L104" s="11"/>
      <c r="M104" s="11"/>
      <c r="N104" s="11">
        <v>4.4000000000000004</v>
      </c>
      <c r="O104" s="11"/>
      <c r="P104" s="11">
        <v>55.9</v>
      </c>
      <c r="Q104" s="11">
        <v>0.3</v>
      </c>
    </row>
    <row r="105" spans="1:17" ht="10.5" customHeight="1" x14ac:dyDescent="0.15">
      <c r="A105" s="13"/>
      <c r="B105" s="13"/>
      <c r="C105" s="14" t="s">
        <v>19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 t="s">
        <v>15</v>
      </c>
      <c r="B106" s="13" t="s">
        <v>18</v>
      </c>
      <c r="C106" s="15" t="s">
        <v>17</v>
      </c>
      <c r="D106" s="15"/>
      <c r="E106" s="15"/>
      <c r="F106" s="13" t="s">
        <v>76</v>
      </c>
      <c r="G106" s="11" t="s">
        <v>75</v>
      </c>
      <c r="H106" s="11"/>
      <c r="I106" s="12"/>
      <c r="J106" s="11" t="s">
        <v>70</v>
      </c>
      <c r="K106" s="11"/>
      <c r="L106" s="11"/>
      <c r="M106" s="11"/>
      <c r="N106" s="11" t="s">
        <v>74</v>
      </c>
      <c r="O106" s="11"/>
      <c r="P106" s="11" t="s">
        <v>73</v>
      </c>
      <c r="Q106" s="11" t="s">
        <v>12</v>
      </c>
    </row>
    <row r="107" spans="1:17" ht="10.5" customHeight="1" x14ac:dyDescent="0.15">
      <c r="A107" s="13"/>
      <c r="B107" s="13"/>
      <c r="C107" s="14" t="s">
        <v>16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 t="s">
        <v>15</v>
      </c>
      <c r="B108" s="13" t="s">
        <v>14</v>
      </c>
      <c r="C108" s="15" t="s">
        <v>13</v>
      </c>
      <c r="D108" s="15"/>
      <c r="E108" s="15"/>
      <c r="F108" s="13" t="s">
        <v>72</v>
      </c>
      <c r="G108" s="11" t="s">
        <v>71</v>
      </c>
      <c r="H108" s="11"/>
      <c r="I108" s="12"/>
      <c r="J108" s="11" t="s">
        <v>70</v>
      </c>
      <c r="K108" s="11"/>
      <c r="L108" s="11"/>
      <c r="M108" s="11"/>
      <c r="N108" s="11" t="s">
        <v>69</v>
      </c>
      <c r="O108" s="11"/>
      <c r="P108" s="11" t="s">
        <v>68</v>
      </c>
      <c r="Q108" s="11" t="s">
        <v>12</v>
      </c>
    </row>
    <row r="109" spans="1:17" ht="10.5" customHeight="1" x14ac:dyDescent="0.15">
      <c r="A109" s="13"/>
      <c r="B109" s="13"/>
      <c r="C109" s="14" t="s">
        <v>11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2" customHeight="1" x14ac:dyDescent="0.15">
      <c r="A110" s="13">
        <v>2013</v>
      </c>
      <c r="B110" s="13">
        <v>527</v>
      </c>
      <c r="C110" s="15" t="s">
        <v>10</v>
      </c>
      <c r="D110" s="15"/>
      <c r="E110" s="15"/>
      <c r="F110" s="13">
        <v>200</v>
      </c>
      <c r="G110" s="11">
        <v>0.5</v>
      </c>
      <c r="H110" s="11"/>
      <c r="I110" s="12"/>
      <c r="J110" s="11">
        <v>0</v>
      </c>
      <c r="K110" s="11"/>
      <c r="L110" s="11"/>
      <c r="M110" s="11"/>
      <c r="N110" s="11">
        <v>27</v>
      </c>
      <c r="O110" s="11"/>
      <c r="P110" s="11">
        <v>110</v>
      </c>
      <c r="Q110" s="11">
        <v>0.5</v>
      </c>
    </row>
    <row r="111" spans="1:17" ht="10.5" customHeight="1" x14ac:dyDescent="0.15">
      <c r="A111" s="13"/>
      <c r="B111" s="13"/>
      <c r="C111" s="14" t="s">
        <v>9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3" x14ac:dyDescent="0.15">
      <c r="A112" s="10" t="s">
        <v>1</v>
      </c>
      <c r="B112" s="10"/>
      <c r="C112" s="10"/>
      <c r="D112" s="10"/>
      <c r="E112" s="10"/>
      <c r="F112" s="9">
        <f>F110+F108+F106+F104+F102+F100+F96+F94</f>
        <v>790</v>
      </c>
      <c r="G112" s="2">
        <f>G110+G108+G106+G104+G102+G100+G96+G94</f>
        <v>27.08</v>
      </c>
      <c r="H112" s="2"/>
      <c r="I112" s="2">
        <f>J110+J108+J106+J104+J102+J100+J96+J94</f>
        <v>27.46</v>
      </c>
      <c r="J112" s="2"/>
      <c r="K112" s="2"/>
      <c r="L112" s="2"/>
      <c r="M112" s="3"/>
      <c r="N112" s="2">
        <f>N110+N108+N106+N104+N102+N100+N96+N94</f>
        <v>97.600000000000009</v>
      </c>
      <c r="O112" s="2"/>
      <c r="P112" s="8">
        <f>P110+P108+P106+P104+P102+P100+P96+P94</f>
        <v>746.6</v>
      </c>
      <c r="Q112" s="8">
        <f>Q110+Q108+Q106+Q104+Q102+Q100+Q96+Q94</f>
        <v>21.119999999999997</v>
      </c>
    </row>
    <row r="113" spans="1:17" ht="15" customHeight="1" x14ac:dyDescent="0.15">
      <c r="A113" s="16" t="s">
        <v>8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1:17" ht="12" customHeight="1" x14ac:dyDescent="0.15">
      <c r="A114" s="13">
        <v>2013</v>
      </c>
      <c r="B114" s="13">
        <v>507</v>
      </c>
      <c r="C114" s="15" t="s">
        <v>7</v>
      </c>
      <c r="D114" s="15"/>
      <c r="E114" s="15"/>
      <c r="F114" s="13" t="s">
        <v>67</v>
      </c>
      <c r="G114" s="11">
        <v>1.5</v>
      </c>
      <c r="H114" s="11"/>
      <c r="I114" s="12"/>
      <c r="J114" s="11">
        <v>1.3</v>
      </c>
      <c r="K114" s="11"/>
      <c r="L114" s="11"/>
      <c r="M114" s="11"/>
      <c r="N114" s="11">
        <v>17.399999999999999</v>
      </c>
      <c r="O114" s="11"/>
      <c r="P114" s="11">
        <v>87</v>
      </c>
      <c r="Q114" s="11">
        <v>1.3</v>
      </c>
    </row>
    <row r="115" spans="1:17" ht="10.5" customHeight="1" x14ac:dyDescent="0.15">
      <c r="A115" s="13"/>
      <c r="B115" s="13"/>
      <c r="C115" s="14" t="s">
        <v>5</v>
      </c>
      <c r="D115" s="14"/>
      <c r="E115" s="14"/>
      <c r="F115" s="13"/>
      <c r="G115" s="11"/>
      <c r="H115" s="11"/>
      <c r="I115" s="12"/>
      <c r="J115" s="11"/>
      <c r="K115" s="11"/>
      <c r="L115" s="11"/>
      <c r="M115" s="11"/>
      <c r="N115" s="11"/>
      <c r="O115" s="11"/>
      <c r="P115" s="11"/>
      <c r="Q115" s="11"/>
    </row>
    <row r="116" spans="1:17" ht="10.5" customHeight="1" x14ac:dyDescent="0.15">
      <c r="A116" s="13">
        <v>2013</v>
      </c>
      <c r="B116" s="13">
        <v>327</v>
      </c>
      <c r="C116" s="15" t="s">
        <v>4</v>
      </c>
      <c r="D116" s="15"/>
      <c r="E116" s="15"/>
      <c r="F116" s="13">
        <v>60</v>
      </c>
      <c r="G116" s="11">
        <v>9.6</v>
      </c>
      <c r="H116" s="11"/>
      <c r="I116" s="12"/>
      <c r="J116" s="11">
        <v>7.4</v>
      </c>
      <c r="K116" s="11"/>
      <c r="L116" s="11"/>
      <c r="M116" s="11"/>
      <c r="N116" s="11">
        <v>12.1</v>
      </c>
      <c r="O116" s="11"/>
      <c r="P116" s="11">
        <v>154.4</v>
      </c>
      <c r="Q116" s="11">
        <v>0.16</v>
      </c>
    </row>
    <row r="117" spans="1:17" ht="10.5" customHeight="1" x14ac:dyDescent="0.15">
      <c r="A117" s="13"/>
      <c r="B117" s="13"/>
      <c r="C117" s="14" t="s">
        <v>3</v>
      </c>
      <c r="D117" s="14"/>
      <c r="E117" s="14"/>
      <c r="F117" s="13"/>
      <c r="G117" s="11"/>
      <c r="H117" s="11"/>
      <c r="I117" s="12"/>
      <c r="J117" s="11"/>
      <c r="K117" s="11"/>
      <c r="L117" s="11"/>
      <c r="M117" s="11"/>
      <c r="N117" s="11"/>
      <c r="O117" s="11"/>
      <c r="P117" s="11"/>
      <c r="Q117" s="11"/>
    </row>
    <row r="118" spans="1:17" ht="12" customHeight="1" x14ac:dyDescent="0.15">
      <c r="A118" s="13">
        <v>2013</v>
      </c>
      <c r="B118" s="13">
        <v>490</v>
      </c>
      <c r="C118" s="15" t="s">
        <v>2</v>
      </c>
      <c r="D118" s="15"/>
      <c r="E118" s="15"/>
      <c r="F118" s="13">
        <v>30</v>
      </c>
      <c r="G118" s="11">
        <v>2.16</v>
      </c>
      <c r="H118" s="11"/>
      <c r="I118" s="12"/>
      <c r="J118" s="11">
        <v>2.5499999999999998</v>
      </c>
      <c r="K118" s="11"/>
      <c r="L118" s="11"/>
      <c r="M118" s="11"/>
      <c r="N118" s="11">
        <v>16.649999999999999</v>
      </c>
      <c r="O118" s="11"/>
      <c r="P118" s="11">
        <v>98.4</v>
      </c>
      <c r="Q118" s="11">
        <v>0.3</v>
      </c>
    </row>
    <row r="119" spans="1:17" ht="10.5" customHeight="1" x14ac:dyDescent="0.15">
      <c r="A119" s="13"/>
      <c r="B119" s="13"/>
      <c r="C119" s="14"/>
      <c r="D119" s="14"/>
      <c r="E119" s="14"/>
      <c r="F119" s="13"/>
      <c r="G119" s="11"/>
      <c r="H119" s="11"/>
      <c r="I119" s="12"/>
      <c r="J119" s="11"/>
      <c r="K119" s="11"/>
      <c r="L119" s="11"/>
      <c r="M119" s="11"/>
      <c r="N119" s="11"/>
      <c r="O119" s="11"/>
      <c r="P119" s="11"/>
      <c r="Q119" s="11"/>
    </row>
    <row r="120" spans="1:17" ht="13" x14ac:dyDescent="0.15">
      <c r="A120" s="10" t="s">
        <v>1</v>
      </c>
      <c r="B120" s="10"/>
      <c r="C120" s="10"/>
      <c r="D120" s="10"/>
      <c r="E120" s="10"/>
      <c r="F120" s="9">
        <f>F118+F114</f>
        <v>230</v>
      </c>
      <c r="G120" s="2">
        <f>G118+G114</f>
        <v>3.66</v>
      </c>
      <c r="H120" s="2"/>
      <c r="I120" s="2">
        <f>J118+J114</f>
        <v>3.8499999999999996</v>
      </c>
      <c r="J120" s="2"/>
      <c r="K120" s="2"/>
      <c r="L120" s="2"/>
      <c r="M120" s="3"/>
      <c r="N120" s="2">
        <f>N118+N114</f>
        <v>34.049999999999997</v>
      </c>
      <c r="O120" s="2"/>
      <c r="P120" s="8">
        <f>P118+P114</f>
        <v>185.4</v>
      </c>
      <c r="Q120" s="8">
        <f>Q118+Q114</f>
        <v>1.6</v>
      </c>
    </row>
    <row r="121" spans="1:17" ht="13" x14ac:dyDescent="0.15">
      <c r="A121" s="31" t="s">
        <v>66</v>
      </c>
      <c r="B121" s="30"/>
      <c r="C121" s="29"/>
      <c r="D121" s="29"/>
      <c r="E121" s="28"/>
      <c r="F121" s="9">
        <f>F120+F112+F92+F88</f>
        <v>1555</v>
      </c>
      <c r="G121" s="2">
        <f>G120+G112+G92+G88</f>
        <v>42.069999999999993</v>
      </c>
      <c r="H121" s="2"/>
      <c r="I121" s="2">
        <f>I120+I112+I92+I88</f>
        <v>44.6</v>
      </c>
      <c r="J121" s="2"/>
      <c r="K121" s="2"/>
      <c r="L121" s="2"/>
      <c r="M121" s="3"/>
      <c r="N121" s="2">
        <f>N120+N112+N92+N88</f>
        <v>189.79000000000002</v>
      </c>
      <c r="O121" s="2"/>
      <c r="P121" s="8">
        <f>P120+P112+P92+P88</f>
        <v>1310</v>
      </c>
      <c r="Q121" s="8">
        <f>Q112+Q92+Q88</f>
        <v>33.32</v>
      </c>
    </row>
    <row r="123" spans="1:17" ht="23" x14ac:dyDescent="0.15">
      <c r="E123" s="26" t="s">
        <v>57</v>
      </c>
      <c r="F123" s="26"/>
      <c r="G123" s="26"/>
    </row>
    <row r="124" spans="1:17" ht="16" x14ac:dyDescent="0.15">
      <c r="D124" s="25">
        <v>45615</v>
      </c>
      <c r="E124" s="25"/>
      <c r="F124" s="25"/>
      <c r="G124" s="25"/>
      <c r="H124" s="25"/>
      <c r="I124" s="25"/>
      <c r="J124" s="25"/>
    </row>
    <row r="126" spans="1:17" ht="18" x14ac:dyDescent="0.15">
      <c r="B126" s="24" t="s">
        <v>65</v>
      </c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8" spans="1:17" ht="12" x14ac:dyDescent="0.15">
      <c r="A128" s="23" t="s">
        <v>55</v>
      </c>
      <c r="B128" s="23" t="s">
        <v>54</v>
      </c>
      <c r="C128" s="23" t="s">
        <v>53</v>
      </c>
      <c r="D128" s="23"/>
      <c r="E128" s="23"/>
      <c r="F128" s="23" t="s">
        <v>52</v>
      </c>
      <c r="G128" s="23" t="s">
        <v>51</v>
      </c>
      <c r="H128" s="23"/>
      <c r="I128" s="23"/>
      <c r="J128" s="23"/>
      <c r="K128" s="23"/>
      <c r="L128" s="23"/>
      <c r="M128" s="23"/>
      <c r="N128" s="23"/>
      <c r="O128" s="23" t="s">
        <v>50</v>
      </c>
      <c r="P128" s="23"/>
      <c r="Q128" s="23" t="s">
        <v>49</v>
      </c>
    </row>
    <row r="129" spans="1:17" ht="12" x14ac:dyDescent="0.15">
      <c r="A129" s="23"/>
      <c r="B129" s="23"/>
      <c r="C129" s="23"/>
      <c r="D129" s="23"/>
      <c r="E129" s="23"/>
      <c r="F129" s="23"/>
      <c r="G129" s="23" t="s">
        <v>48</v>
      </c>
      <c r="H129" s="23"/>
      <c r="I129" s="23" t="s">
        <v>47</v>
      </c>
      <c r="J129" s="23"/>
      <c r="K129" s="23"/>
      <c r="L129" s="23"/>
      <c r="M129" s="23" t="s">
        <v>46</v>
      </c>
      <c r="N129" s="23"/>
      <c r="O129" s="23"/>
      <c r="P129" s="23"/>
      <c r="Q129" s="23"/>
    </row>
    <row r="130" spans="1:17" ht="14" x14ac:dyDescent="0.15">
      <c r="A130" s="16" t="s">
        <v>45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x14ac:dyDescent="0.15">
      <c r="A131" s="13" t="s">
        <v>15</v>
      </c>
      <c r="B131" s="13">
        <v>171</v>
      </c>
      <c r="C131" s="15" t="s">
        <v>44</v>
      </c>
      <c r="D131" s="15"/>
      <c r="E131" s="15"/>
      <c r="F131" s="13">
        <v>150</v>
      </c>
      <c r="G131" s="11">
        <v>4.28</v>
      </c>
      <c r="H131" s="11"/>
      <c r="I131" s="12"/>
      <c r="J131" s="11">
        <v>4</v>
      </c>
      <c r="K131" s="11"/>
      <c r="L131" s="11"/>
      <c r="M131" s="11"/>
      <c r="N131" s="11">
        <v>14.25</v>
      </c>
      <c r="O131" s="11"/>
      <c r="P131" s="11">
        <v>109.5</v>
      </c>
      <c r="Q131" s="11">
        <v>0.69</v>
      </c>
    </row>
    <row r="132" spans="1:17" ht="10.5" customHeight="1" x14ac:dyDescent="0.15">
      <c r="A132" s="13"/>
      <c r="B132" s="13"/>
      <c r="C132" s="22" t="s">
        <v>43</v>
      </c>
      <c r="D132" s="22"/>
      <c r="E132" s="22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x14ac:dyDescent="0.15">
      <c r="A133" s="13" t="s">
        <v>15</v>
      </c>
      <c r="B133" s="13" t="s">
        <v>42</v>
      </c>
      <c r="C133" s="15" t="s">
        <v>41</v>
      </c>
      <c r="D133" s="15"/>
      <c r="E133" s="15"/>
      <c r="F133" s="13">
        <v>25</v>
      </c>
      <c r="G133" s="11">
        <v>1.88</v>
      </c>
      <c r="H133" s="11"/>
      <c r="I133" s="12"/>
      <c r="J133" s="11">
        <v>0.73</v>
      </c>
      <c r="K133" s="11"/>
      <c r="L133" s="11"/>
      <c r="M133" s="11"/>
      <c r="N133" s="11">
        <v>12.85</v>
      </c>
      <c r="O133" s="11"/>
      <c r="P133" s="11">
        <v>65.5</v>
      </c>
      <c r="Q133" s="11" t="s">
        <v>12</v>
      </c>
    </row>
    <row r="134" spans="1:17" x14ac:dyDescent="0.15">
      <c r="A134" s="13"/>
      <c r="B134" s="13"/>
      <c r="C134" s="14" t="s">
        <v>40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2" x14ac:dyDescent="0.15">
      <c r="A135" s="13" t="s">
        <v>15</v>
      </c>
      <c r="B135" s="13" t="s">
        <v>39</v>
      </c>
      <c r="C135" s="15" t="s">
        <v>38</v>
      </c>
      <c r="D135" s="15"/>
      <c r="E135" s="15"/>
      <c r="F135" s="13">
        <v>3</v>
      </c>
      <c r="G135" s="11">
        <v>1.7999999999999999E-2</v>
      </c>
      <c r="H135" s="11"/>
      <c r="I135" s="12"/>
      <c r="J135" s="11">
        <v>2.48</v>
      </c>
      <c r="K135" s="11"/>
      <c r="L135" s="11"/>
      <c r="M135" s="11"/>
      <c r="N135" s="11">
        <v>2.4E-2</v>
      </c>
      <c r="O135" s="11"/>
      <c r="P135" s="11">
        <v>22.4</v>
      </c>
      <c r="Q135" s="11" t="s">
        <v>12</v>
      </c>
    </row>
    <row r="136" spans="1:17" x14ac:dyDescent="0.15">
      <c r="A136" s="13"/>
      <c r="B136" s="13"/>
      <c r="C136" s="14" t="s">
        <v>37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15">
      <c r="A137" s="13">
        <v>2013</v>
      </c>
      <c r="B137" s="13">
        <v>514</v>
      </c>
      <c r="C137" s="18" t="s">
        <v>36</v>
      </c>
      <c r="D137" s="15"/>
      <c r="E137" s="15"/>
      <c r="F137" s="13">
        <v>150</v>
      </c>
      <c r="G137" s="11">
        <v>2.4</v>
      </c>
      <c r="H137" s="11"/>
      <c r="I137" s="12"/>
      <c r="J137" s="11">
        <v>2.0299999999999998</v>
      </c>
      <c r="K137" s="11"/>
      <c r="L137" s="11"/>
      <c r="M137" s="11"/>
      <c r="N137" s="11">
        <v>19.03</v>
      </c>
      <c r="O137" s="11"/>
      <c r="P137" s="11">
        <v>59.3</v>
      </c>
      <c r="Q137" s="11">
        <v>1</v>
      </c>
    </row>
    <row r="138" spans="1:17" ht="10.5" customHeight="1" x14ac:dyDescent="0.15">
      <c r="A138" s="13"/>
      <c r="B138" s="13"/>
      <c r="C138" s="17" t="s">
        <v>35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" x14ac:dyDescent="0.15">
      <c r="A139" s="10" t="s">
        <v>1</v>
      </c>
      <c r="B139" s="10"/>
      <c r="C139" s="10"/>
      <c r="D139" s="10"/>
      <c r="E139" s="10"/>
      <c r="F139" s="9">
        <f>F137+F135+F133+F131</f>
        <v>328</v>
      </c>
      <c r="G139" s="2">
        <f>G137+G135+G133+G131</f>
        <v>8.5779999999999994</v>
      </c>
      <c r="H139" s="2"/>
      <c r="I139" s="2">
        <f>J137+J135+J133+J131</f>
        <v>9.24</v>
      </c>
      <c r="J139" s="2"/>
      <c r="K139" s="2"/>
      <c r="L139" s="2"/>
      <c r="M139" s="3"/>
      <c r="N139" s="21">
        <f>N137+N135+N133+N131</f>
        <v>46.154000000000003</v>
      </c>
      <c r="O139" s="20"/>
      <c r="P139" s="8">
        <f>P137+P135+P133+P131</f>
        <v>256.7</v>
      </c>
      <c r="Q139" s="8">
        <f>Q137+Q135+Q133+Q131</f>
        <v>1.69</v>
      </c>
    </row>
    <row r="140" spans="1:17" ht="14" x14ac:dyDescent="0.15">
      <c r="A140" s="16" t="s">
        <v>34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15">
      <c r="A141" s="13" t="s">
        <v>15</v>
      </c>
      <c r="B141" s="13">
        <v>118</v>
      </c>
      <c r="C141" s="18" t="s">
        <v>33</v>
      </c>
      <c r="D141" s="15"/>
      <c r="E141" s="15"/>
      <c r="F141" s="13">
        <v>100</v>
      </c>
      <c r="G141" s="11">
        <v>0.4</v>
      </c>
      <c r="H141" s="11"/>
      <c r="I141" s="12"/>
      <c r="J141" s="11">
        <v>0.4</v>
      </c>
      <c r="K141" s="11"/>
      <c r="L141" s="11"/>
      <c r="M141" s="11"/>
      <c r="N141" s="11">
        <v>9.8000000000000007</v>
      </c>
      <c r="O141" s="11"/>
      <c r="P141" s="11">
        <v>47</v>
      </c>
      <c r="Q141" s="11">
        <v>10</v>
      </c>
    </row>
    <row r="142" spans="1:17" ht="10.5" customHeight="1" x14ac:dyDescent="0.15">
      <c r="A142" s="13"/>
      <c r="B142" s="13"/>
      <c r="C142" s="14"/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3" x14ac:dyDescent="0.15">
      <c r="A143" s="10" t="s">
        <v>1</v>
      </c>
      <c r="B143" s="10"/>
      <c r="C143" s="10"/>
      <c r="D143" s="10"/>
      <c r="E143" s="10"/>
      <c r="F143" s="9">
        <f>F141</f>
        <v>100</v>
      </c>
      <c r="G143" s="2">
        <f>G141</f>
        <v>0.4</v>
      </c>
      <c r="H143" s="2"/>
      <c r="I143" s="2">
        <f>J141</f>
        <v>0.4</v>
      </c>
      <c r="J143" s="2"/>
      <c r="K143" s="2"/>
      <c r="L143" s="2"/>
      <c r="M143" s="3"/>
      <c r="N143" s="2">
        <f>N141</f>
        <v>9.8000000000000007</v>
      </c>
      <c r="O143" s="2"/>
      <c r="P143" s="1">
        <f>P141</f>
        <v>47</v>
      </c>
      <c r="Q143" s="1">
        <f>Q141</f>
        <v>10</v>
      </c>
    </row>
    <row r="144" spans="1:17" ht="14" x14ac:dyDescent="0.15">
      <c r="A144" s="16" t="s">
        <v>32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 ht="12" customHeight="1" x14ac:dyDescent="0.15">
      <c r="A145" s="13">
        <v>2013</v>
      </c>
      <c r="B145" s="13">
        <v>82</v>
      </c>
      <c r="C145" s="18" t="s">
        <v>31</v>
      </c>
      <c r="D145" s="15"/>
      <c r="E145" s="15"/>
      <c r="F145" s="13">
        <v>45</v>
      </c>
      <c r="G145" s="11">
        <v>0.59</v>
      </c>
      <c r="H145" s="11"/>
      <c r="I145" s="12"/>
      <c r="J145" s="11">
        <v>4.8600000000000003</v>
      </c>
      <c r="K145" s="11"/>
      <c r="L145" s="11"/>
      <c r="M145" s="11"/>
      <c r="N145" s="11">
        <v>3.06</v>
      </c>
      <c r="O145" s="11"/>
      <c r="P145" s="11">
        <v>58.5</v>
      </c>
      <c r="Q145" s="11">
        <v>3.78</v>
      </c>
    </row>
    <row r="146" spans="1:17" ht="10.5" customHeight="1" x14ac:dyDescent="0.15">
      <c r="A146" s="13"/>
      <c r="B146" s="13"/>
      <c r="C146" s="17" t="s">
        <v>30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3" t="s">
        <v>15</v>
      </c>
      <c r="B147" s="13">
        <v>147</v>
      </c>
      <c r="C147" s="18" t="s">
        <v>29</v>
      </c>
      <c r="D147" s="15"/>
      <c r="E147" s="15"/>
      <c r="F147" s="13">
        <v>150</v>
      </c>
      <c r="G147" s="11">
        <v>1.05</v>
      </c>
      <c r="H147" s="11"/>
      <c r="I147" s="12"/>
      <c r="J147" s="11">
        <v>3</v>
      </c>
      <c r="K147" s="11"/>
      <c r="L147" s="11"/>
      <c r="M147" s="11"/>
      <c r="N147" s="11">
        <v>4.67</v>
      </c>
      <c r="O147" s="11"/>
      <c r="P147" s="11">
        <v>49.8</v>
      </c>
      <c r="Q147" s="11">
        <v>11.09</v>
      </c>
    </row>
    <row r="148" spans="1:17" ht="10.5" customHeight="1" x14ac:dyDescent="0.15">
      <c r="A148" s="13"/>
      <c r="B148" s="13"/>
      <c r="C148" s="19" t="s">
        <v>28</v>
      </c>
      <c r="D148" s="19"/>
      <c r="E148" s="19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15</v>
      </c>
      <c r="B149" s="13" t="s">
        <v>27</v>
      </c>
      <c r="C149" s="15" t="s">
        <v>26</v>
      </c>
      <c r="D149" s="15"/>
      <c r="E149" s="15"/>
      <c r="F149" s="13">
        <v>6</v>
      </c>
      <c r="G149" s="11">
        <v>0.18</v>
      </c>
      <c r="H149" s="11"/>
      <c r="I149" s="12"/>
      <c r="J149" s="11">
        <v>0.1</v>
      </c>
      <c r="K149" s="11"/>
      <c r="L149" s="11"/>
      <c r="M149" s="11"/>
      <c r="N149" s="11">
        <v>0.24</v>
      </c>
      <c r="O149" s="11"/>
      <c r="P149" s="11">
        <v>13.8</v>
      </c>
      <c r="Q149" s="11" t="s">
        <v>12</v>
      </c>
    </row>
    <row r="150" spans="1:17" x14ac:dyDescent="0.15">
      <c r="A150" s="13"/>
      <c r="B150" s="13"/>
      <c r="C150" s="14" t="s">
        <v>25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15">
      <c r="A151" s="13">
        <v>2013</v>
      </c>
      <c r="B151" s="13">
        <v>419</v>
      </c>
      <c r="C151" s="18" t="s">
        <v>24</v>
      </c>
      <c r="D151" s="15"/>
      <c r="E151" s="15"/>
      <c r="F151" s="13">
        <v>100</v>
      </c>
      <c r="G151" s="11">
        <v>2.46</v>
      </c>
      <c r="H151" s="11"/>
      <c r="I151" s="12"/>
      <c r="J151" s="11">
        <v>4.05</v>
      </c>
      <c r="K151" s="11"/>
      <c r="L151" s="11"/>
      <c r="M151" s="11"/>
      <c r="N151" s="11">
        <v>22.54</v>
      </c>
      <c r="O151" s="11"/>
      <c r="P151" s="11">
        <v>136.4</v>
      </c>
      <c r="Q151" s="11">
        <v>0</v>
      </c>
    </row>
    <row r="152" spans="1:17" ht="10.5" customHeight="1" x14ac:dyDescent="0.15">
      <c r="A152" s="13"/>
      <c r="B152" s="13"/>
      <c r="C152" s="17" t="s">
        <v>23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0.5" customHeight="1" x14ac:dyDescent="0.15">
      <c r="A153" s="13">
        <v>2013</v>
      </c>
      <c r="B153" s="13">
        <v>343</v>
      </c>
      <c r="C153" s="18" t="s">
        <v>22</v>
      </c>
      <c r="D153" s="15"/>
      <c r="E153" s="15"/>
      <c r="F153" s="13">
        <v>90</v>
      </c>
      <c r="G153" s="11">
        <v>14.3</v>
      </c>
      <c r="H153" s="11"/>
      <c r="I153" s="12"/>
      <c r="J153" s="11">
        <v>7</v>
      </c>
      <c r="K153" s="11"/>
      <c r="L153" s="11"/>
      <c r="M153" s="11"/>
      <c r="N153" s="11">
        <v>2.9</v>
      </c>
      <c r="O153" s="11"/>
      <c r="P153" s="11">
        <v>132</v>
      </c>
      <c r="Q153" s="11">
        <v>0.5</v>
      </c>
    </row>
    <row r="154" spans="1:17" ht="10.5" customHeight="1" x14ac:dyDescent="0.15">
      <c r="A154" s="13"/>
      <c r="B154" s="13"/>
      <c r="C154" s="17" t="s">
        <v>21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x14ac:dyDescent="0.15">
      <c r="A155" s="13" t="s">
        <v>15</v>
      </c>
      <c r="B155" s="13">
        <v>444</v>
      </c>
      <c r="C155" s="15" t="s">
        <v>20</v>
      </c>
      <c r="D155" s="15"/>
      <c r="E155" s="15"/>
      <c r="F155" s="13">
        <v>40</v>
      </c>
      <c r="G155" s="11">
        <v>1.37</v>
      </c>
      <c r="H155" s="11"/>
      <c r="I155" s="12"/>
      <c r="J155" s="11">
        <v>2.8</v>
      </c>
      <c r="K155" s="11"/>
      <c r="L155" s="11"/>
      <c r="M155" s="11"/>
      <c r="N155" s="11">
        <v>3.54</v>
      </c>
      <c r="O155" s="11"/>
      <c r="P155" s="11">
        <v>44.68</v>
      </c>
      <c r="Q155" s="11">
        <v>0.26</v>
      </c>
    </row>
    <row r="156" spans="1:17" x14ac:dyDescent="0.15">
      <c r="A156" s="13"/>
      <c r="B156" s="13"/>
      <c r="C156" s="14" t="s">
        <v>19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x14ac:dyDescent="0.15">
      <c r="A157" s="13" t="s">
        <v>15</v>
      </c>
      <c r="B157" s="13" t="s">
        <v>18</v>
      </c>
      <c r="C157" s="15" t="s">
        <v>17</v>
      </c>
      <c r="D157" s="15"/>
      <c r="E157" s="15"/>
      <c r="F157" s="13">
        <v>25</v>
      </c>
      <c r="G157" s="11">
        <v>1.9</v>
      </c>
      <c r="H157" s="11"/>
      <c r="I157" s="12"/>
      <c r="J157" s="11">
        <v>0.2</v>
      </c>
      <c r="K157" s="11"/>
      <c r="L157" s="11"/>
      <c r="M157" s="11"/>
      <c r="N157" s="11">
        <v>12.25</v>
      </c>
      <c r="O157" s="11"/>
      <c r="P157" s="11">
        <v>58</v>
      </c>
      <c r="Q157" s="11" t="s">
        <v>12</v>
      </c>
    </row>
    <row r="158" spans="1:17" x14ac:dyDescent="0.15">
      <c r="A158" s="13"/>
      <c r="B158" s="13"/>
      <c r="C158" s="14" t="s">
        <v>16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2" x14ac:dyDescent="0.15">
      <c r="A159" s="13" t="s">
        <v>15</v>
      </c>
      <c r="B159" s="13" t="s">
        <v>14</v>
      </c>
      <c r="C159" s="15" t="s">
        <v>13</v>
      </c>
      <c r="D159" s="15"/>
      <c r="E159" s="15"/>
      <c r="F159" s="13">
        <v>15</v>
      </c>
      <c r="G159" s="11">
        <v>1</v>
      </c>
      <c r="H159" s="11"/>
      <c r="I159" s="12"/>
      <c r="J159" s="11">
        <v>0.18</v>
      </c>
      <c r="K159" s="11"/>
      <c r="L159" s="11"/>
      <c r="M159" s="11"/>
      <c r="N159" s="11">
        <v>5.01</v>
      </c>
      <c r="O159" s="11"/>
      <c r="P159" s="11">
        <v>26</v>
      </c>
      <c r="Q159" s="11" t="s">
        <v>12</v>
      </c>
    </row>
    <row r="160" spans="1:17" x14ac:dyDescent="0.15">
      <c r="A160" s="13"/>
      <c r="B160" s="13"/>
      <c r="C160" s="14" t="s">
        <v>11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>
        <v>2013</v>
      </c>
      <c r="B161" s="13">
        <v>527</v>
      </c>
      <c r="C161" s="15" t="s">
        <v>10</v>
      </c>
      <c r="D161" s="15"/>
      <c r="E161" s="15"/>
      <c r="F161" s="13" t="s">
        <v>6</v>
      </c>
      <c r="G161" s="11">
        <v>0.38</v>
      </c>
      <c r="H161" s="11"/>
      <c r="I161" s="12"/>
      <c r="J161" s="11">
        <v>0</v>
      </c>
      <c r="K161" s="11"/>
      <c r="L161" s="11"/>
      <c r="M161" s="11"/>
      <c r="N161" s="11">
        <v>20.3</v>
      </c>
      <c r="O161" s="11"/>
      <c r="P161" s="11">
        <v>82.5</v>
      </c>
      <c r="Q161" s="11">
        <v>0.4</v>
      </c>
    </row>
    <row r="162" spans="1:17" x14ac:dyDescent="0.15">
      <c r="A162" s="13"/>
      <c r="B162" s="13"/>
      <c r="C162" s="14" t="s">
        <v>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F161+F159+F157+F155+F153+F151+F149+F147+F145</f>
        <v>621</v>
      </c>
      <c r="G163" s="21">
        <f>G161+G159+G157+G155+G153+G151+G149+G147+G145</f>
        <v>23.230000000000004</v>
      </c>
      <c r="H163" s="20"/>
      <c r="I163" s="21">
        <f>J161+J159+J157+J155+J153+J151+J149+J147+J145</f>
        <v>22.189999999999998</v>
      </c>
      <c r="J163" s="27"/>
      <c r="K163" s="27"/>
      <c r="L163" s="20"/>
      <c r="M163" s="3"/>
      <c r="N163" s="21">
        <f>N161+N159+N157+N155+N153+N151+N149+N147+N145</f>
        <v>74.509999999999991</v>
      </c>
      <c r="O163" s="20"/>
      <c r="P163" s="8">
        <f>P161+P159+P157+P155+P153+P151+P149+P147+P145</f>
        <v>601.68000000000006</v>
      </c>
      <c r="Q163" s="8">
        <f>Q161+Q159+Q157+Q155+Q153+Q151+Q149+Q147+Q145</f>
        <v>16.03</v>
      </c>
    </row>
    <row r="164" spans="1:17" ht="14" x14ac:dyDescent="0.15">
      <c r="A164" s="16" t="s">
        <v>8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x14ac:dyDescent="0.15">
      <c r="A165" s="13">
        <v>2013</v>
      </c>
      <c r="B165" s="13">
        <v>507</v>
      </c>
      <c r="C165" s="15" t="s">
        <v>7</v>
      </c>
      <c r="D165" s="15"/>
      <c r="E165" s="15"/>
      <c r="F165" s="13" t="s">
        <v>6</v>
      </c>
      <c r="G165" s="11">
        <v>1.1299999999999999</v>
      </c>
      <c r="H165" s="11"/>
      <c r="I165" s="12"/>
      <c r="J165" s="11">
        <v>1</v>
      </c>
      <c r="K165" s="11"/>
      <c r="L165" s="11"/>
      <c r="M165" s="11"/>
      <c r="N165" s="11">
        <v>13.1</v>
      </c>
      <c r="O165" s="11"/>
      <c r="P165" s="11">
        <v>65.3</v>
      </c>
      <c r="Q165" s="11">
        <v>0</v>
      </c>
    </row>
    <row r="166" spans="1:17" ht="10.5" customHeight="1" x14ac:dyDescent="0.15">
      <c r="A166" s="13"/>
      <c r="B166" s="13"/>
      <c r="C166" s="14" t="s">
        <v>5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0.5" customHeight="1" x14ac:dyDescent="0.15">
      <c r="A167" s="13">
        <v>2013</v>
      </c>
      <c r="B167" s="13">
        <v>327</v>
      </c>
      <c r="C167" s="15" t="s">
        <v>4</v>
      </c>
      <c r="D167" s="15"/>
      <c r="E167" s="15"/>
      <c r="F167" s="13">
        <v>50</v>
      </c>
      <c r="G167" s="11">
        <v>8</v>
      </c>
      <c r="H167" s="11"/>
      <c r="I167" s="12"/>
      <c r="J167" s="11">
        <v>6.16</v>
      </c>
      <c r="K167" s="11"/>
      <c r="L167" s="11"/>
      <c r="M167" s="11"/>
      <c r="N167" s="11">
        <v>10.3</v>
      </c>
      <c r="O167" s="11"/>
      <c r="P167" s="11">
        <v>128.66999999999999</v>
      </c>
      <c r="Q167" s="11">
        <v>0.13</v>
      </c>
    </row>
    <row r="168" spans="1:17" ht="10.5" customHeight="1" x14ac:dyDescent="0.15">
      <c r="A168" s="13"/>
      <c r="B168" s="13"/>
      <c r="C168" s="14" t="s">
        <v>3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15">
      <c r="A169" s="13">
        <v>2013</v>
      </c>
      <c r="B169" s="13">
        <v>490</v>
      </c>
      <c r="C169" s="15" t="s">
        <v>2</v>
      </c>
      <c r="D169" s="15"/>
      <c r="E169" s="15"/>
      <c r="F169" s="13">
        <v>20</v>
      </c>
      <c r="G169" s="11">
        <v>1.44</v>
      </c>
      <c r="H169" s="11"/>
      <c r="I169" s="12"/>
      <c r="J169" s="11">
        <v>1.7</v>
      </c>
      <c r="K169" s="11"/>
      <c r="L169" s="11"/>
      <c r="M169" s="11"/>
      <c r="N169" s="11">
        <v>11.16</v>
      </c>
      <c r="O169" s="11"/>
      <c r="P169" s="11">
        <v>65.930000000000007</v>
      </c>
      <c r="Q169" s="11">
        <v>0.2</v>
      </c>
    </row>
    <row r="170" spans="1:17" ht="16.5" customHeight="1" x14ac:dyDescent="0.15">
      <c r="A170" s="13"/>
      <c r="B170" s="13"/>
      <c r="C170" s="14"/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F169+F165</f>
        <v>170</v>
      </c>
      <c r="G171" s="2">
        <f>G169+G165</f>
        <v>2.57</v>
      </c>
      <c r="H171" s="2"/>
      <c r="I171" s="2">
        <f>J169+J165</f>
        <v>2.7</v>
      </c>
      <c r="J171" s="2"/>
      <c r="K171" s="2"/>
      <c r="L171" s="2"/>
      <c r="M171" s="3"/>
      <c r="N171" s="2">
        <f>N169+N165</f>
        <v>24.259999999999998</v>
      </c>
      <c r="O171" s="2"/>
      <c r="P171" s="8">
        <f>P169+P165</f>
        <v>131.23000000000002</v>
      </c>
      <c r="Q171" s="8">
        <f>Q169+Q165</f>
        <v>0.2</v>
      </c>
    </row>
    <row r="172" spans="1:17" ht="14" x14ac:dyDescent="0.15">
      <c r="A172" s="16" t="s">
        <v>64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1:17" ht="12" x14ac:dyDescent="0.15">
      <c r="A173" s="13" t="s">
        <v>15</v>
      </c>
      <c r="B173" s="13">
        <v>433</v>
      </c>
      <c r="C173" s="15" t="s">
        <v>63</v>
      </c>
      <c r="D173" s="15"/>
      <c r="E173" s="15"/>
      <c r="F173" s="13">
        <v>100</v>
      </c>
      <c r="G173" s="11">
        <v>2.4</v>
      </c>
      <c r="H173" s="11"/>
      <c r="I173" s="12"/>
      <c r="J173" s="11">
        <v>9.5</v>
      </c>
      <c r="K173" s="11"/>
      <c r="L173" s="11"/>
      <c r="M173" s="11"/>
      <c r="N173" s="11">
        <v>15.2</v>
      </c>
      <c r="O173" s="11"/>
      <c r="P173" s="11">
        <v>156</v>
      </c>
      <c r="Q173" s="11">
        <v>17.5</v>
      </c>
    </row>
    <row r="174" spans="1:17" x14ac:dyDescent="0.15">
      <c r="A174" s="13"/>
      <c r="B174" s="13"/>
      <c r="C174" s="14" t="s">
        <v>62</v>
      </c>
      <c r="D174" s="14"/>
      <c r="E174" s="14"/>
      <c r="F174" s="13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</row>
    <row r="175" spans="1:17" ht="12" x14ac:dyDescent="0.15">
      <c r="A175" s="13" t="s">
        <v>15</v>
      </c>
      <c r="B175" s="13">
        <v>121</v>
      </c>
      <c r="C175" s="15" t="s">
        <v>61</v>
      </c>
      <c r="D175" s="15"/>
      <c r="E175" s="15"/>
      <c r="F175" s="13">
        <v>30</v>
      </c>
      <c r="G175" s="11">
        <v>0.56999999999999995</v>
      </c>
      <c r="H175" s="11"/>
      <c r="I175" s="12"/>
      <c r="J175" s="11">
        <v>2</v>
      </c>
      <c r="K175" s="11"/>
      <c r="L175" s="11"/>
      <c r="M175" s="11"/>
      <c r="N175" s="11">
        <v>2.31</v>
      </c>
      <c r="O175" s="11"/>
      <c r="P175" s="11">
        <v>35.700000000000003</v>
      </c>
      <c r="Q175" s="11">
        <v>1.1399999999999999</v>
      </c>
    </row>
    <row r="176" spans="1:17" x14ac:dyDescent="0.15">
      <c r="A176" s="13"/>
      <c r="B176" s="13"/>
      <c r="C176" s="14"/>
      <c r="D176" s="14"/>
      <c r="E176" s="14"/>
      <c r="F176" s="13"/>
      <c r="G176" s="11"/>
      <c r="H176" s="11"/>
      <c r="I176" s="12"/>
      <c r="J176" s="11"/>
      <c r="K176" s="11"/>
      <c r="L176" s="11"/>
      <c r="M176" s="11"/>
      <c r="N176" s="11"/>
      <c r="O176" s="11"/>
      <c r="P176" s="11"/>
      <c r="Q176" s="11"/>
    </row>
    <row r="177" spans="1:17" ht="12" x14ac:dyDescent="0.15">
      <c r="A177" s="13" t="s">
        <v>15</v>
      </c>
      <c r="B177" s="13" t="s">
        <v>42</v>
      </c>
      <c r="C177" s="15" t="s">
        <v>41</v>
      </c>
      <c r="D177" s="15"/>
      <c r="E177" s="15"/>
      <c r="F177" s="13">
        <v>25</v>
      </c>
      <c r="G177" s="11">
        <v>1.88</v>
      </c>
      <c r="H177" s="11"/>
      <c r="I177" s="12"/>
      <c r="J177" s="11">
        <v>0.73</v>
      </c>
      <c r="K177" s="11"/>
      <c r="L177" s="11"/>
      <c r="M177" s="11"/>
      <c r="N177" s="11">
        <v>12.85</v>
      </c>
      <c r="O177" s="11"/>
      <c r="P177" s="11">
        <v>65.5</v>
      </c>
      <c r="Q177" s="11" t="s">
        <v>12</v>
      </c>
    </row>
    <row r="178" spans="1:17" x14ac:dyDescent="0.15">
      <c r="A178" s="13"/>
      <c r="B178" s="13"/>
      <c r="C178" s="14" t="s">
        <v>40</v>
      </c>
      <c r="D178" s="14"/>
      <c r="E178" s="14"/>
      <c r="F178" s="13"/>
      <c r="G178" s="11"/>
      <c r="H178" s="11"/>
      <c r="I178" s="12"/>
      <c r="J178" s="11"/>
      <c r="K178" s="11"/>
      <c r="L178" s="11"/>
      <c r="M178" s="11"/>
      <c r="N178" s="11"/>
      <c r="O178" s="11"/>
      <c r="P178" s="11"/>
      <c r="Q178" s="11"/>
    </row>
    <row r="179" spans="1:17" ht="12" x14ac:dyDescent="0.15">
      <c r="A179" s="13">
        <v>2013</v>
      </c>
      <c r="B179" s="13" t="s">
        <v>60</v>
      </c>
      <c r="C179" s="15" t="s">
        <v>59</v>
      </c>
      <c r="D179" s="15"/>
      <c r="E179" s="15"/>
      <c r="F179" s="13">
        <v>150</v>
      </c>
      <c r="G179" s="11">
        <v>0.08</v>
      </c>
      <c r="H179" s="11"/>
      <c r="I179" s="12"/>
      <c r="J179" s="11">
        <v>0</v>
      </c>
      <c r="K179" s="11"/>
      <c r="L179" s="11"/>
      <c r="M179" s="11"/>
      <c r="N179" s="11">
        <v>11.3</v>
      </c>
      <c r="O179" s="11"/>
      <c r="P179" s="11">
        <v>45</v>
      </c>
      <c r="Q179" s="11" t="s">
        <v>12</v>
      </c>
    </row>
    <row r="180" spans="1:17" ht="10.5" customHeight="1" x14ac:dyDescent="0.15">
      <c r="A180" s="13"/>
      <c r="B180" s="13"/>
      <c r="C180" s="14" t="s">
        <v>58</v>
      </c>
      <c r="D180" s="14"/>
      <c r="E180" s="14"/>
      <c r="F180" s="13"/>
      <c r="G180" s="11"/>
      <c r="H180" s="11"/>
      <c r="I180" s="12"/>
      <c r="J180" s="11"/>
      <c r="K180" s="11"/>
      <c r="L180" s="11"/>
      <c r="M180" s="11"/>
      <c r="N180" s="11"/>
      <c r="O180" s="11"/>
      <c r="P180" s="11"/>
      <c r="Q180" s="11"/>
    </row>
    <row r="181" spans="1:17" ht="13" x14ac:dyDescent="0.15">
      <c r="A181" s="10" t="s">
        <v>1</v>
      </c>
      <c r="B181" s="10"/>
      <c r="C181" s="10"/>
      <c r="D181" s="10"/>
      <c r="E181" s="10"/>
      <c r="F181" s="9">
        <f>F179+F177+F175+F173</f>
        <v>305</v>
      </c>
      <c r="G181" s="2">
        <f>G179+G177+G175+G173</f>
        <v>4.93</v>
      </c>
      <c r="H181" s="2"/>
      <c r="I181" s="2">
        <f>J179+J177+J175+J173</f>
        <v>12.23</v>
      </c>
      <c r="J181" s="2"/>
      <c r="K181" s="2"/>
      <c r="L181" s="2"/>
      <c r="M181" s="3"/>
      <c r="N181" s="2">
        <f>N179+N177+N175+N173</f>
        <v>41.66</v>
      </c>
      <c r="O181" s="2"/>
      <c r="P181" s="8">
        <f>P179+P177+P175+P173</f>
        <v>302.2</v>
      </c>
      <c r="Q181" s="8">
        <f>Q179+Q177+Q173</f>
        <v>17.5</v>
      </c>
    </row>
    <row r="182" spans="1:17" ht="13" x14ac:dyDescent="0.15">
      <c r="A182" s="7" t="s">
        <v>0</v>
      </c>
      <c r="B182" s="6"/>
      <c r="C182" s="6"/>
      <c r="D182" s="6"/>
      <c r="E182" s="5"/>
      <c r="F182" s="4">
        <f>F181+F171+F163+F143+F139</f>
        <v>1524</v>
      </c>
      <c r="G182" s="2">
        <f>G181+G171+G163+G143+G139</f>
        <v>39.707999999999998</v>
      </c>
      <c r="H182" s="2"/>
      <c r="I182" s="2">
        <f>I181+I171+I163+I143+I139</f>
        <v>46.76</v>
      </c>
      <c r="J182" s="2"/>
      <c r="K182" s="2"/>
      <c r="L182" s="2"/>
      <c r="M182" s="3"/>
      <c r="N182" s="2">
        <f>N181+N171+N163+N143+N139</f>
        <v>196.38399999999999</v>
      </c>
      <c r="O182" s="2"/>
      <c r="P182" s="1">
        <f>P181+P171+P163+P143+P139</f>
        <v>1338.8100000000002</v>
      </c>
      <c r="Q182" s="1">
        <f>Q181+Q171+Q163+Q143+Q139</f>
        <v>45.42</v>
      </c>
    </row>
    <row r="184" spans="1:17" ht="23" x14ac:dyDescent="0.15">
      <c r="E184" s="26" t="s">
        <v>57</v>
      </c>
      <c r="F184" s="26"/>
      <c r="G184" s="26"/>
    </row>
    <row r="185" spans="1:17" ht="16" x14ac:dyDescent="0.15">
      <c r="D185" s="25">
        <v>45615</v>
      </c>
      <c r="E185" s="25"/>
      <c r="F185" s="25"/>
      <c r="G185" s="25"/>
      <c r="H185" s="25"/>
      <c r="I185" s="25"/>
      <c r="J185" s="25"/>
    </row>
    <row r="187" spans="1:17" ht="18" x14ac:dyDescent="0.15">
      <c r="B187" s="24" t="s">
        <v>56</v>
      </c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</row>
    <row r="189" spans="1:17" ht="12" x14ac:dyDescent="0.15">
      <c r="A189" s="23" t="s">
        <v>55</v>
      </c>
      <c r="B189" s="23" t="s">
        <v>54</v>
      </c>
      <c r="C189" s="23" t="s">
        <v>53</v>
      </c>
      <c r="D189" s="23"/>
      <c r="E189" s="23"/>
      <c r="F189" s="23" t="s">
        <v>52</v>
      </c>
      <c r="G189" s="23" t="s">
        <v>51</v>
      </c>
      <c r="H189" s="23"/>
      <c r="I189" s="23"/>
      <c r="J189" s="23"/>
      <c r="K189" s="23"/>
      <c r="L189" s="23"/>
      <c r="M189" s="23"/>
      <c r="N189" s="23"/>
      <c r="O189" s="23" t="s">
        <v>50</v>
      </c>
      <c r="P189" s="23"/>
      <c r="Q189" s="23" t="s">
        <v>49</v>
      </c>
    </row>
    <row r="190" spans="1:17" ht="12" x14ac:dyDescent="0.15">
      <c r="A190" s="23"/>
      <c r="B190" s="23"/>
      <c r="C190" s="23"/>
      <c r="D190" s="23"/>
      <c r="E190" s="23"/>
      <c r="F190" s="23"/>
      <c r="G190" s="23" t="s">
        <v>48</v>
      </c>
      <c r="H190" s="23"/>
      <c r="I190" s="23" t="s">
        <v>47</v>
      </c>
      <c r="J190" s="23"/>
      <c r="K190" s="23"/>
      <c r="L190" s="23"/>
      <c r="M190" s="23" t="s">
        <v>46</v>
      </c>
      <c r="N190" s="23"/>
      <c r="O190" s="23"/>
      <c r="P190" s="23"/>
      <c r="Q190" s="23"/>
    </row>
    <row r="191" spans="1:17" ht="14" x14ac:dyDescent="0.15">
      <c r="A191" s="16" t="s">
        <v>45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ht="12" customHeight="1" x14ac:dyDescent="0.15">
      <c r="A192" s="13" t="s">
        <v>15</v>
      </c>
      <c r="B192" s="13">
        <v>171</v>
      </c>
      <c r="C192" s="15" t="s">
        <v>44</v>
      </c>
      <c r="D192" s="15"/>
      <c r="E192" s="15"/>
      <c r="F192" s="13">
        <v>150</v>
      </c>
      <c r="G192" s="11">
        <v>4.28</v>
      </c>
      <c r="H192" s="11"/>
      <c r="I192" s="12"/>
      <c r="J192" s="11">
        <v>4</v>
      </c>
      <c r="K192" s="11"/>
      <c r="L192" s="11"/>
      <c r="M192" s="11"/>
      <c r="N192" s="11">
        <v>14.25</v>
      </c>
      <c r="O192" s="11"/>
      <c r="P192" s="11">
        <v>109.5</v>
      </c>
      <c r="Q192" s="11">
        <v>0.69</v>
      </c>
    </row>
    <row r="193" spans="1:17" ht="10.5" customHeight="1" x14ac:dyDescent="0.15">
      <c r="A193" s="13"/>
      <c r="B193" s="13"/>
      <c r="C193" s="22" t="s">
        <v>43</v>
      </c>
      <c r="D193" s="22"/>
      <c r="E193" s="22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15">
      <c r="A194" s="13" t="s">
        <v>15</v>
      </c>
      <c r="B194" s="13" t="s">
        <v>42</v>
      </c>
      <c r="C194" s="15" t="s">
        <v>41</v>
      </c>
      <c r="D194" s="15"/>
      <c r="E194" s="15"/>
      <c r="F194" s="13">
        <v>25</v>
      </c>
      <c r="G194" s="11">
        <v>1.88</v>
      </c>
      <c r="H194" s="11"/>
      <c r="I194" s="12"/>
      <c r="J194" s="11">
        <v>0.73</v>
      </c>
      <c r="K194" s="11"/>
      <c r="L194" s="11"/>
      <c r="M194" s="11"/>
      <c r="N194" s="11">
        <v>12.85</v>
      </c>
      <c r="O194" s="11"/>
      <c r="P194" s="11">
        <v>65.5</v>
      </c>
      <c r="Q194" s="11" t="s">
        <v>12</v>
      </c>
    </row>
    <row r="195" spans="1:17" ht="10.5" customHeight="1" x14ac:dyDescent="0.15">
      <c r="A195" s="13"/>
      <c r="B195" s="13"/>
      <c r="C195" s="14" t="s">
        <v>40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 t="s">
        <v>15</v>
      </c>
      <c r="B196" s="13" t="s">
        <v>39</v>
      </c>
      <c r="C196" s="15" t="s">
        <v>38</v>
      </c>
      <c r="D196" s="15"/>
      <c r="E196" s="15"/>
      <c r="F196" s="13">
        <v>3</v>
      </c>
      <c r="G196" s="11">
        <v>1.7999999999999999E-2</v>
      </c>
      <c r="H196" s="11"/>
      <c r="I196" s="12"/>
      <c r="J196" s="11">
        <v>2.48</v>
      </c>
      <c r="K196" s="11"/>
      <c r="L196" s="11"/>
      <c r="M196" s="11"/>
      <c r="N196" s="11">
        <v>2.4E-2</v>
      </c>
      <c r="O196" s="11"/>
      <c r="P196" s="11">
        <v>22.4</v>
      </c>
      <c r="Q196" s="11" t="s">
        <v>12</v>
      </c>
    </row>
    <row r="197" spans="1:17" ht="10.5" customHeight="1" x14ac:dyDescent="0.15">
      <c r="A197" s="13"/>
      <c r="B197" s="13"/>
      <c r="C197" s="14" t="s">
        <v>37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15">
      <c r="A198" s="13">
        <v>2013</v>
      </c>
      <c r="B198" s="13">
        <v>514</v>
      </c>
      <c r="C198" s="18" t="s">
        <v>36</v>
      </c>
      <c r="D198" s="15"/>
      <c r="E198" s="15"/>
      <c r="F198" s="13">
        <v>150</v>
      </c>
      <c r="G198" s="11">
        <v>2.4</v>
      </c>
      <c r="H198" s="11"/>
      <c r="I198" s="12"/>
      <c r="J198" s="11">
        <v>2.0299999999999998</v>
      </c>
      <c r="K198" s="11"/>
      <c r="L198" s="11"/>
      <c r="M198" s="11"/>
      <c r="N198" s="11">
        <v>19.03</v>
      </c>
      <c r="O198" s="11"/>
      <c r="P198" s="11">
        <v>59.3</v>
      </c>
      <c r="Q198" s="11">
        <v>1</v>
      </c>
    </row>
    <row r="199" spans="1:17" ht="10.5" customHeight="1" x14ac:dyDescent="0.15">
      <c r="A199" s="13"/>
      <c r="B199" s="13"/>
      <c r="C199" s="17" t="s">
        <v>35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3" x14ac:dyDescent="0.15">
      <c r="A200" s="10" t="s">
        <v>1</v>
      </c>
      <c r="B200" s="10"/>
      <c r="C200" s="10"/>
      <c r="D200" s="10"/>
      <c r="E200" s="10"/>
      <c r="F200" s="9">
        <f>F198+F196+F194+F192</f>
        <v>328</v>
      </c>
      <c r="G200" s="2">
        <f>G198+G196+G194+G192</f>
        <v>8.5779999999999994</v>
      </c>
      <c r="H200" s="2"/>
      <c r="I200" s="2">
        <f>J198+J196+J194+J192</f>
        <v>9.24</v>
      </c>
      <c r="J200" s="2"/>
      <c r="K200" s="2"/>
      <c r="L200" s="2"/>
      <c r="M200" s="3"/>
      <c r="N200" s="21">
        <f>N198+N196+N194+N192</f>
        <v>46.154000000000003</v>
      </c>
      <c r="O200" s="20"/>
      <c r="P200" s="8">
        <f>P198+P196+P194+P192</f>
        <v>256.7</v>
      </c>
      <c r="Q200" s="8">
        <f>Q198+Q196+Q194+Q192</f>
        <v>1.69</v>
      </c>
    </row>
    <row r="201" spans="1:17" ht="14" x14ac:dyDescent="0.15">
      <c r="A201" s="16" t="s">
        <v>34</v>
      </c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1:17" ht="12" customHeight="1" x14ac:dyDescent="0.15">
      <c r="A202" s="13" t="s">
        <v>15</v>
      </c>
      <c r="B202" s="13">
        <v>118</v>
      </c>
      <c r="C202" s="18" t="s">
        <v>33</v>
      </c>
      <c r="D202" s="15"/>
      <c r="E202" s="15"/>
      <c r="F202" s="13">
        <v>100</v>
      </c>
      <c r="G202" s="11">
        <v>0.4</v>
      </c>
      <c r="H202" s="11"/>
      <c r="I202" s="12"/>
      <c r="J202" s="11">
        <v>0.4</v>
      </c>
      <c r="K202" s="11"/>
      <c r="L202" s="11"/>
      <c r="M202" s="11"/>
      <c r="N202" s="11">
        <v>9.8000000000000007</v>
      </c>
      <c r="O202" s="11"/>
      <c r="P202" s="11">
        <v>47</v>
      </c>
      <c r="Q202" s="11">
        <v>10</v>
      </c>
    </row>
    <row r="203" spans="1:17" ht="10.5" customHeight="1" x14ac:dyDescent="0.15">
      <c r="A203" s="13"/>
      <c r="B203" s="13"/>
      <c r="C203" s="14"/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" x14ac:dyDescent="0.15">
      <c r="A204" s="10" t="s">
        <v>1</v>
      </c>
      <c r="B204" s="10"/>
      <c r="C204" s="10"/>
      <c r="D204" s="10"/>
      <c r="E204" s="10"/>
      <c r="F204" s="9">
        <f>F202</f>
        <v>100</v>
      </c>
      <c r="G204" s="2">
        <f>G202</f>
        <v>0.4</v>
      </c>
      <c r="H204" s="2"/>
      <c r="I204" s="2">
        <f>J202</f>
        <v>0.4</v>
      </c>
      <c r="J204" s="2"/>
      <c r="K204" s="2"/>
      <c r="L204" s="2"/>
      <c r="M204" s="3"/>
      <c r="N204" s="2">
        <f>N202</f>
        <v>9.8000000000000007</v>
      </c>
      <c r="O204" s="2"/>
      <c r="P204" s="1">
        <f>P202</f>
        <v>47</v>
      </c>
      <c r="Q204" s="1">
        <f>Q202</f>
        <v>10</v>
      </c>
    </row>
    <row r="205" spans="1:17" ht="14" x14ac:dyDescent="0.15">
      <c r="A205" s="16" t="s">
        <v>32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 ht="12" customHeight="1" x14ac:dyDescent="0.15">
      <c r="A206" s="13">
        <v>2013</v>
      </c>
      <c r="B206" s="13">
        <v>82</v>
      </c>
      <c r="C206" s="18" t="s">
        <v>31</v>
      </c>
      <c r="D206" s="15"/>
      <c r="E206" s="15"/>
      <c r="F206" s="13">
        <v>45</v>
      </c>
      <c r="G206" s="11">
        <v>0.59</v>
      </c>
      <c r="H206" s="11"/>
      <c r="I206" s="12"/>
      <c r="J206" s="11">
        <v>4.8600000000000003</v>
      </c>
      <c r="K206" s="11"/>
      <c r="L206" s="11"/>
      <c r="M206" s="11"/>
      <c r="N206" s="11">
        <v>3.06</v>
      </c>
      <c r="O206" s="11"/>
      <c r="P206" s="11">
        <v>58.5</v>
      </c>
      <c r="Q206" s="11">
        <v>3.78</v>
      </c>
    </row>
    <row r="207" spans="1:17" ht="10.5" customHeight="1" x14ac:dyDescent="0.15">
      <c r="A207" s="13"/>
      <c r="B207" s="13"/>
      <c r="C207" s="17" t="s">
        <v>30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x14ac:dyDescent="0.15">
      <c r="A208" s="13" t="s">
        <v>15</v>
      </c>
      <c r="B208" s="13">
        <v>147</v>
      </c>
      <c r="C208" s="18" t="s">
        <v>29</v>
      </c>
      <c r="D208" s="15"/>
      <c r="E208" s="15"/>
      <c r="F208" s="13">
        <v>150</v>
      </c>
      <c r="G208" s="11">
        <v>1.05</v>
      </c>
      <c r="H208" s="11"/>
      <c r="I208" s="12"/>
      <c r="J208" s="11">
        <v>3</v>
      </c>
      <c r="K208" s="11"/>
      <c r="L208" s="11"/>
      <c r="M208" s="11"/>
      <c r="N208" s="11">
        <v>4.67</v>
      </c>
      <c r="O208" s="11"/>
      <c r="P208" s="11">
        <v>49.8</v>
      </c>
      <c r="Q208" s="11">
        <v>11.09</v>
      </c>
    </row>
    <row r="209" spans="1:17" x14ac:dyDescent="0.15">
      <c r="A209" s="13"/>
      <c r="B209" s="13"/>
      <c r="C209" s="19" t="s">
        <v>28</v>
      </c>
      <c r="D209" s="19"/>
      <c r="E209" s="19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15</v>
      </c>
      <c r="B210" s="13" t="s">
        <v>27</v>
      </c>
      <c r="C210" s="15" t="s">
        <v>26</v>
      </c>
      <c r="D210" s="15"/>
      <c r="E210" s="15"/>
      <c r="F210" s="13">
        <v>6</v>
      </c>
      <c r="G210" s="11">
        <v>0.18</v>
      </c>
      <c r="H210" s="11"/>
      <c r="I210" s="12"/>
      <c r="J210" s="11">
        <v>0.1</v>
      </c>
      <c r="K210" s="11"/>
      <c r="L210" s="11"/>
      <c r="M210" s="11"/>
      <c r="N210" s="11">
        <v>0.24</v>
      </c>
      <c r="O210" s="11"/>
      <c r="P210" s="11">
        <v>13.8</v>
      </c>
      <c r="Q210" s="11" t="s">
        <v>12</v>
      </c>
    </row>
    <row r="211" spans="1:17" ht="10.5" customHeight="1" x14ac:dyDescent="0.15">
      <c r="A211" s="13"/>
      <c r="B211" s="13"/>
      <c r="C211" s="14" t="s">
        <v>25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>
        <v>2021</v>
      </c>
      <c r="B212" s="13">
        <v>419</v>
      </c>
      <c r="C212" s="18" t="s">
        <v>24</v>
      </c>
      <c r="D212" s="15"/>
      <c r="E212" s="15"/>
      <c r="F212" s="13">
        <v>100</v>
      </c>
      <c r="G212" s="11">
        <v>2.46</v>
      </c>
      <c r="H212" s="11"/>
      <c r="I212" s="12"/>
      <c r="J212" s="11">
        <v>4.05</v>
      </c>
      <c r="K212" s="11"/>
      <c r="L212" s="11"/>
      <c r="M212" s="11"/>
      <c r="N212" s="11">
        <v>22.54</v>
      </c>
      <c r="O212" s="11"/>
      <c r="P212" s="11">
        <v>136.4</v>
      </c>
      <c r="Q212" s="11">
        <v>0</v>
      </c>
    </row>
    <row r="213" spans="1:17" ht="10.5" customHeight="1" x14ac:dyDescent="0.15">
      <c r="A213" s="13"/>
      <c r="B213" s="13"/>
      <c r="C213" s="17" t="s">
        <v>23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15">
      <c r="A214" s="13">
        <v>2013</v>
      </c>
      <c r="B214" s="13">
        <v>343</v>
      </c>
      <c r="C214" s="18" t="s">
        <v>22</v>
      </c>
      <c r="D214" s="15"/>
      <c r="E214" s="15"/>
      <c r="F214" s="13">
        <v>90</v>
      </c>
      <c r="G214" s="11">
        <v>14.3</v>
      </c>
      <c r="H214" s="11"/>
      <c r="I214" s="12"/>
      <c r="J214" s="11">
        <v>7</v>
      </c>
      <c r="K214" s="11"/>
      <c r="L214" s="11"/>
      <c r="M214" s="11"/>
      <c r="N214" s="11">
        <v>2.9</v>
      </c>
      <c r="O214" s="11"/>
      <c r="P214" s="11">
        <v>132</v>
      </c>
      <c r="Q214" s="11">
        <v>0.5</v>
      </c>
    </row>
    <row r="215" spans="1:17" ht="10.5" customHeight="1" x14ac:dyDescent="0.15">
      <c r="A215" s="13"/>
      <c r="B215" s="13"/>
      <c r="C215" s="17" t="s">
        <v>21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2" customHeight="1" x14ac:dyDescent="0.15">
      <c r="A216" s="13" t="s">
        <v>15</v>
      </c>
      <c r="B216" s="13">
        <v>444</v>
      </c>
      <c r="C216" s="15" t="s">
        <v>20</v>
      </c>
      <c r="D216" s="15"/>
      <c r="E216" s="15"/>
      <c r="F216" s="13">
        <v>40</v>
      </c>
      <c r="G216" s="11">
        <v>1.37</v>
      </c>
      <c r="H216" s="11"/>
      <c r="I216" s="12"/>
      <c r="J216" s="11">
        <v>2.8</v>
      </c>
      <c r="K216" s="11"/>
      <c r="L216" s="11"/>
      <c r="M216" s="11"/>
      <c r="N216" s="11">
        <v>3.54</v>
      </c>
      <c r="O216" s="11"/>
      <c r="P216" s="11">
        <v>44.68</v>
      </c>
      <c r="Q216" s="11">
        <v>0.26</v>
      </c>
    </row>
    <row r="217" spans="1:17" ht="10.5" customHeight="1" x14ac:dyDescent="0.15">
      <c r="A217" s="13"/>
      <c r="B217" s="13"/>
      <c r="C217" s="14" t="s">
        <v>19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15">
      <c r="A218" s="13" t="s">
        <v>15</v>
      </c>
      <c r="B218" s="13" t="s">
        <v>18</v>
      </c>
      <c r="C218" s="15" t="s">
        <v>17</v>
      </c>
      <c r="D218" s="15"/>
      <c r="E218" s="15"/>
      <c r="F218" s="13">
        <v>25</v>
      </c>
      <c r="G218" s="11">
        <v>1.9</v>
      </c>
      <c r="H218" s="11"/>
      <c r="I218" s="12"/>
      <c r="J218" s="11">
        <v>0.2</v>
      </c>
      <c r="K218" s="11"/>
      <c r="L218" s="11"/>
      <c r="M218" s="11"/>
      <c r="N218" s="11">
        <v>12.25</v>
      </c>
      <c r="O218" s="11"/>
      <c r="P218" s="11">
        <v>58</v>
      </c>
      <c r="Q218" s="11" t="s">
        <v>12</v>
      </c>
    </row>
    <row r="219" spans="1:17" ht="10.5" customHeight="1" x14ac:dyDescent="0.15">
      <c r="A219" s="13"/>
      <c r="B219" s="13"/>
      <c r="C219" s="14" t="s">
        <v>16</v>
      </c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2" customHeight="1" x14ac:dyDescent="0.15">
      <c r="A220" s="13" t="s">
        <v>15</v>
      </c>
      <c r="B220" s="13" t="s">
        <v>14</v>
      </c>
      <c r="C220" s="15" t="s">
        <v>13</v>
      </c>
      <c r="D220" s="15"/>
      <c r="E220" s="15"/>
      <c r="F220" s="13">
        <v>15</v>
      </c>
      <c r="G220" s="11">
        <v>1</v>
      </c>
      <c r="H220" s="11"/>
      <c r="I220" s="12"/>
      <c r="J220" s="11">
        <v>0.18</v>
      </c>
      <c r="K220" s="11"/>
      <c r="L220" s="11"/>
      <c r="M220" s="11"/>
      <c r="N220" s="11">
        <v>5.01</v>
      </c>
      <c r="O220" s="11"/>
      <c r="P220" s="11">
        <v>26</v>
      </c>
      <c r="Q220" s="11" t="s">
        <v>12</v>
      </c>
    </row>
    <row r="221" spans="1:17" ht="10.5" customHeight="1" x14ac:dyDescent="0.15">
      <c r="A221" s="13"/>
      <c r="B221" s="13"/>
      <c r="C221" s="14" t="s">
        <v>11</v>
      </c>
      <c r="D221" s="14"/>
      <c r="E221" s="14"/>
      <c r="F221" s="13"/>
      <c r="G221" s="11"/>
      <c r="H221" s="11"/>
      <c r="I221" s="12"/>
      <c r="J221" s="11"/>
      <c r="K221" s="11"/>
      <c r="L221" s="11"/>
      <c r="M221" s="11"/>
      <c r="N221" s="11"/>
      <c r="O221" s="11"/>
      <c r="P221" s="11"/>
      <c r="Q221" s="11"/>
    </row>
    <row r="222" spans="1:17" ht="12" customHeight="1" x14ac:dyDescent="0.15">
      <c r="A222" s="13">
        <v>2013</v>
      </c>
      <c r="B222" s="13">
        <v>527</v>
      </c>
      <c r="C222" s="15" t="s">
        <v>10</v>
      </c>
      <c r="D222" s="15"/>
      <c r="E222" s="15"/>
      <c r="F222" s="13" t="s">
        <v>6</v>
      </c>
      <c r="G222" s="11">
        <v>0.38</v>
      </c>
      <c r="H222" s="11"/>
      <c r="I222" s="12"/>
      <c r="J222" s="11">
        <v>0</v>
      </c>
      <c r="K222" s="11"/>
      <c r="L222" s="11"/>
      <c r="M222" s="11"/>
      <c r="N222" s="11">
        <v>20.3</v>
      </c>
      <c r="O222" s="11"/>
      <c r="P222" s="11">
        <v>82.5</v>
      </c>
      <c r="Q222" s="11">
        <v>0.4</v>
      </c>
    </row>
    <row r="223" spans="1:17" ht="10.5" customHeight="1" x14ac:dyDescent="0.15">
      <c r="A223" s="13"/>
      <c r="B223" s="13"/>
      <c r="C223" s="14" t="s">
        <v>9</v>
      </c>
      <c r="D223" s="14"/>
      <c r="E223" s="14"/>
      <c r="F223" s="13"/>
      <c r="G223" s="11"/>
      <c r="H223" s="11"/>
      <c r="I223" s="12"/>
      <c r="J223" s="11"/>
      <c r="K223" s="11"/>
      <c r="L223" s="11"/>
      <c r="M223" s="11"/>
      <c r="N223" s="11"/>
      <c r="O223" s="11"/>
      <c r="P223" s="11"/>
      <c r="Q223" s="11"/>
    </row>
    <row r="224" spans="1:17" ht="13" x14ac:dyDescent="0.15">
      <c r="A224" s="10" t="s">
        <v>1</v>
      </c>
      <c r="B224" s="10"/>
      <c r="C224" s="10"/>
      <c r="D224" s="10"/>
      <c r="E224" s="10"/>
      <c r="F224" s="9">
        <f>F222+F220+F218+F216+F214+F212+F210+F208+F206</f>
        <v>621</v>
      </c>
      <c r="G224" s="2">
        <f>G222+G220+G218+G216+G214+G212+G210+G208+G206</f>
        <v>23.230000000000004</v>
      </c>
      <c r="H224" s="2"/>
      <c r="I224" s="2">
        <f>J222+J220+J218+J216+J214+J212+J210+J208+J206</f>
        <v>22.189999999999998</v>
      </c>
      <c r="J224" s="2"/>
      <c r="K224" s="2"/>
      <c r="L224" s="2"/>
      <c r="M224" s="3"/>
      <c r="N224" s="2">
        <f>N222+N220+N218+N216+N214+N212+N210+N208+N206</f>
        <v>74.509999999999991</v>
      </c>
      <c r="O224" s="2"/>
      <c r="P224" s="8">
        <f>P222+P220+P218+P216+P214+P212+P210+P208+P206</f>
        <v>601.68000000000006</v>
      </c>
      <c r="Q224" s="8">
        <f>Q222+Q220+Q218+Q216+Q214+Q212+Q210+Q208+Q206</f>
        <v>16.03</v>
      </c>
    </row>
    <row r="225" spans="1:17" ht="14" x14ac:dyDescent="0.15">
      <c r="A225" s="16" t="s">
        <v>8</v>
      </c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1:17" ht="12" customHeight="1" x14ac:dyDescent="0.15">
      <c r="A226" s="13">
        <v>2013</v>
      </c>
      <c r="B226" s="13">
        <v>507</v>
      </c>
      <c r="C226" s="15" t="s">
        <v>7</v>
      </c>
      <c r="D226" s="15"/>
      <c r="E226" s="15"/>
      <c r="F226" s="13" t="s">
        <v>6</v>
      </c>
      <c r="G226" s="11">
        <v>1.1299999999999999</v>
      </c>
      <c r="H226" s="11"/>
      <c r="I226" s="12"/>
      <c r="J226" s="11">
        <v>1</v>
      </c>
      <c r="K226" s="11"/>
      <c r="L226" s="11"/>
      <c r="M226" s="11"/>
      <c r="N226" s="11">
        <v>13.1</v>
      </c>
      <c r="O226" s="11"/>
      <c r="P226" s="11">
        <v>65.3</v>
      </c>
      <c r="Q226" s="11">
        <v>0</v>
      </c>
    </row>
    <row r="227" spans="1:17" ht="10.5" customHeight="1" x14ac:dyDescent="0.15">
      <c r="A227" s="13"/>
      <c r="B227" s="13"/>
      <c r="C227" s="14" t="s">
        <v>5</v>
      </c>
      <c r="D227" s="14"/>
      <c r="E227" s="14"/>
      <c r="F227" s="13"/>
      <c r="G227" s="11"/>
      <c r="H227" s="11"/>
      <c r="I227" s="12"/>
      <c r="J227" s="11"/>
      <c r="K227" s="11"/>
      <c r="L227" s="11"/>
      <c r="M227" s="11"/>
      <c r="N227" s="11"/>
      <c r="O227" s="11"/>
      <c r="P227" s="11"/>
      <c r="Q227" s="11"/>
    </row>
    <row r="228" spans="1:17" ht="10.5" customHeight="1" x14ac:dyDescent="0.15">
      <c r="A228" s="13">
        <v>2013</v>
      </c>
      <c r="B228" s="13">
        <v>327</v>
      </c>
      <c r="C228" s="15" t="s">
        <v>4</v>
      </c>
      <c r="D228" s="15"/>
      <c r="E228" s="15"/>
      <c r="F228" s="13">
        <v>50</v>
      </c>
      <c r="G228" s="11">
        <v>8</v>
      </c>
      <c r="H228" s="11"/>
      <c r="I228" s="12"/>
      <c r="J228" s="11">
        <v>6.16</v>
      </c>
      <c r="K228" s="11"/>
      <c r="L228" s="11"/>
      <c r="M228" s="11"/>
      <c r="N228" s="11">
        <v>10.3</v>
      </c>
      <c r="O228" s="11"/>
      <c r="P228" s="11">
        <v>128.66999999999999</v>
      </c>
      <c r="Q228" s="11">
        <v>0.13</v>
      </c>
    </row>
    <row r="229" spans="1:17" ht="10.5" customHeight="1" x14ac:dyDescent="0.15">
      <c r="A229" s="13"/>
      <c r="B229" s="13"/>
      <c r="C229" s="14" t="s">
        <v>3</v>
      </c>
      <c r="D229" s="14"/>
      <c r="E229" s="14"/>
      <c r="F229" s="13"/>
      <c r="G229" s="11"/>
      <c r="H229" s="11"/>
      <c r="I229" s="12"/>
      <c r="J229" s="11"/>
      <c r="K229" s="11"/>
      <c r="L229" s="11"/>
      <c r="M229" s="11"/>
      <c r="N229" s="11"/>
      <c r="O229" s="11"/>
      <c r="P229" s="11"/>
      <c r="Q229" s="11"/>
    </row>
    <row r="230" spans="1:17" ht="12" customHeight="1" x14ac:dyDescent="0.15">
      <c r="A230" s="13">
        <v>2013</v>
      </c>
      <c r="B230" s="13">
        <v>490</v>
      </c>
      <c r="C230" s="15" t="s">
        <v>2</v>
      </c>
      <c r="D230" s="15"/>
      <c r="E230" s="15"/>
      <c r="F230" s="13">
        <v>20</v>
      </c>
      <c r="G230" s="11">
        <v>1.44</v>
      </c>
      <c r="H230" s="11"/>
      <c r="I230" s="12"/>
      <c r="J230" s="11">
        <v>1.7</v>
      </c>
      <c r="K230" s="11"/>
      <c r="L230" s="11"/>
      <c r="M230" s="11"/>
      <c r="N230" s="11">
        <v>11.16</v>
      </c>
      <c r="O230" s="11"/>
      <c r="P230" s="11">
        <v>65.930000000000007</v>
      </c>
      <c r="Q230" s="11">
        <v>0.2</v>
      </c>
    </row>
    <row r="231" spans="1:17" ht="10.5" customHeight="1" x14ac:dyDescent="0.15">
      <c r="A231" s="13"/>
      <c r="B231" s="13"/>
      <c r="C231" s="14"/>
      <c r="D231" s="14"/>
      <c r="E231" s="14"/>
      <c r="F231" s="13"/>
      <c r="G231" s="11"/>
      <c r="H231" s="11"/>
      <c r="I231" s="12"/>
      <c r="J231" s="11"/>
      <c r="K231" s="11"/>
      <c r="L231" s="11"/>
      <c r="M231" s="11"/>
      <c r="N231" s="11"/>
      <c r="O231" s="11"/>
      <c r="P231" s="11"/>
      <c r="Q231" s="11"/>
    </row>
    <row r="232" spans="1:17" ht="13" x14ac:dyDescent="0.15">
      <c r="A232" s="10" t="s">
        <v>1</v>
      </c>
      <c r="B232" s="10"/>
      <c r="C232" s="10"/>
      <c r="D232" s="10"/>
      <c r="E232" s="10"/>
      <c r="F232" s="9">
        <f>F230+F226</f>
        <v>170</v>
      </c>
      <c r="G232" s="2">
        <f>G230+G226</f>
        <v>2.57</v>
      </c>
      <c r="H232" s="2"/>
      <c r="I232" s="2">
        <f>J230+J226</f>
        <v>2.7</v>
      </c>
      <c r="J232" s="2"/>
      <c r="K232" s="2"/>
      <c r="L232" s="2"/>
      <c r="M232" s="3"/>
      <c r="N232" s="2">
        <f>N230+N226</f>
        <v>24.259999999999998</v>
      </c>
      <c r="O232" s="2"/>
      <c r="P232" s="8">
        <f>P230+P226</f>
        <v>131.23000000000002</v>
      </c>
      <c r="Q232" s="8">
        <f>Q230+Q226</f>
        <v>0.2</v>
      </c>
    </row>
    <row r="233" spans="1:17" ht="13" x14ac:dyDescent="0.15">
      <c r="A233" s="7" t="s">
        <v>0</v>
      </c>
      <c r="B233" s="6"/>
      <c r="C233" s="6"/>
      <c r="D233" s="6"/>
      <c r="E233" s="5"/>
      <c r="F233" s="4">
        <f>F232+F224+F204+F200</f>
        <v>1219</v>
      </c>
      <c r="G233" s="2">
        <f>G232+G224+G204+G200</f>
        <v>34.778000000000006</v>
      </c>
      <c r="H233" s="2"/>
      <c r="I233" s="2">
        <f>I224+I204+I200</f>
        <v>31.83</v>
      </c>
      <c r="J233" s="2"/>
      <c r="K233" s="2"/>
      <c r="L233" s="2"/>
      <c r="M233" s="3"/>
      <c r="N233" s="2">
        <f>N224+N204+N200</f>
        <v>130.464</v>
      </c>
      <c r="O233" s="2"/>
      <c r="P233" s="1">
        <f>P224+P204+P200</f>
        <v>905.38000000000011</v>
      </c>
      <c r="Q233" s="1">
        <f>Q232+Q224+Q204+Q200</f>
        <v>27.92</v>
      </c>
    </row>
  </sheetData>
  <mergeCells count="1004">
    <mergeCell ref="C226:E226"/>
    <mergeCell ref="F226:F227"/>
    <mergeCell ref="G226:H227"/>
    <mergeCell ref="P226:P227"/>
    <mergeCell ref="Q226:Q227"/>
    <mergeCell ref="C227:E227"/>
    <mergeCell ref="A224:E224"/>
    <mergeCell ref="G224:H224"/>
    <mergeCell ref="I224:L224"/>
    <mergeCell ref="N224:O224"/>
    <mergeCell ref="A225:Q225"/>
    <mergeCell ref="A226:A227"/>
    <mergeCell ref="B226:B227"/>
    <mergeCell ref="F222:F223"/>
    <mergeCell ref="G222:H223"/>
    <mergeCell ref="Q228:Q229"/>
    <mergeCell ref="C229:E229"/>
    <mergeCell ref="F230:F231"/>
    <mergeCell ref="G230:H231"/>
    <mergeCell ref="I230:I231"/>
    <mergeCell ref="I226:I227"/>
    <mergeCell ref="J226:M227"/>
    <mergeCell ref="N226:O227"/>
    <mergeCell ref="P230:P231"/>
    <mergeCell ref="Q230:Q231"/>
    <mergeCell ref="C231:E231"/>
    <mergeCell ref="A232:E232"/>
    <mergeCell ref="G232:H232"/>
    <mergeCell ref="I232:L232"/>
    <mergeCell ref="N232:O232"/>
    <mergeCell ref="A230:A231"/>
    <mergeCell ref="B230:B231"/>
    <mergeCell ref="C230:E230"/>
    <mergeCell ref="A233:E233"/>
    <mergeCell ref="G233:H233"/>
    <mergeCell ref="I233:L233"/>
    <mergeCell ref="N233:O233"/>
    <mergeCell ref="J230:M231"/>
    <mergeCell ref="N230:O231"/>
    <mergeCell ref="J222:M223"/>
    <mergeCell ref="N222:O223"/>
    <mergeCell ref="P222:P223"/>
    <mergeCell ref="Q222:Q223"/>
    <mergeCell ref="C223:E223"/>
    <mergeCell ref="J220:M221"/>
    <mergeCell ref="N220:O221"/>
    <mergeCell ref="P220:P221"/>
    <mergeCell ref="Q220:Q221"/>
    <mergeCell ref="C221:E221"/>
    <mergeCell ref="A220:A221"/>
    <mergeCell ref="B220:B221"/>
    <mergeCell ref="C220:E220"/>
    <mergeCell ref="F220:F221"/>
    <mergeCell ref="G220:H221"/>
    <mergeCell ref="I222:I223"/>
    <mergeCell ref="I220:I221"/>
    <mergeCell ref="A222:A223"/>
    <mergeCell ref="B222:B223"/>
    <mergeCell ref="C222:E222"/>
    <mergeCell ref="J216:M217"/>
    <mergeCell ref="N216:O217"/>
    <mergeCell ref="P216:P217"/>
    <mergeCell ref="Q216:Q217"/>
    <mergeCell ref="C217:E217"/>
    <mergeCell ref="I216:I217"/>
    <mergeCell ref="I218:I219"/>
    <mergeCell ref="J218:M219"/>
    <mergeCell ref="N218:O219"/>
    <mergeCell ref="P218:P219"/>
    <mergeCell ref="Q218:Q219"/>
    <mergeCell ref="C219:E219"/>
    <mergeCell ref="A218:A219"/>
    <mergeCell ref="B218:B219"/>
    <mergeCell ref="C218:E218"/>
    <mergeCell ref="F218:F219"/>
    <mergeCell ref="G218:H219"/>
    <mergeCell ref="A216:A217"/>
    <mergeCell ref="B216:B217"/>
    <mergeCell ref="C216:E216"/>
    <mergeCell ref="F216:F217"/>
    <mergeCell ref="G216:H217"/>
    <mergeCell ref="J214:M215"/>
    <mergeCell ref="N214:O215"/>
    <mergeCell ref="P214:P215"/>
    <mergeCell ref="Q214:Q215"/>
    <mergeCell ref="C215:E215"/>
    <mergeCell ref="J212:M213"/>
    <mergeCell ref="N212:O213"/>
    <mergeCell ref="P212:P213"/>
    <mergeCell ref="Q212:Q213"/>
    <mergeCell ref="C213:E213"/>
    <mergeCell ref="Q210:Q211"/>
    <mergeCell ref="C211:E211"/>
    <mergeCell ref="A212:A213"/>
    <mergeCell ref="B212:B213"/>
    <mergeCell ref="C212:E212"/>
    <mergeCell ref="F212:F213"/>
    <mergeCell ref="G212:H213"/>
    <mergeCell ref="I212:I213"/>
    <mergeCell ref="N208:O209"/>
    <mergeCell ref="P208:P209"/>
    <mergeCell ref="A214:A215"/>
    <mergeCell ref="B214:B215"/>
    <mergeCell ref="C214:E214"/>
    <mergeCell ref="F214:F215"/>
    <mergeCell ref="G214:H215"/>
    <mergeCell ref="N210:O211"/>
    <mergeCell ref="P210:P211"/>
    <mergeCell ref="I214:I215"/>
    <mergeCell ref="I210:I211"/>
    <mergeCell ref="J210:M211"/>
    <mergeCell ref="A208:A209"/>
    <mergeCell ref="B208:B209"/>
    <mergeCell ref="C208:E208"/>
    <mergeCell ref="F208:F209"/>
    <mergeCell ref="G208:H209"/>
    <mergeCell ref="I208:I209"/>
    <mergeCell ref="J208:M209"/>
    <mergeCell ref="P206:P207"/>
    <mergeCell ref="Q206:Q207"/>
    <mergeCell ref="C207:E207"/>
    <mergeCell ref="Q208:Q209"/>
    <mergeCell ref="C209:E209"/>
    <mergeCell ref="A210:A211"/>
    <mergeCell ref="B210:B211"/>
    <mergeCell ref="C210:E210"/>
    <mergeCell ref="F210:F211"/>
    <mergeCell ref="G210:H211"/>
    <mergeCell ref="P202:P203"/>
    <mergeCell ref="A205:Q205"/>
    <mergeCell ref="A206:A207"/>
    <mergeCell ref="B206:B207"/>
    <mergeCell ref="C206:E206"/>
    <mergeCell ref="F206:F207"/>
    <mergeCell ref="G206:H207"/>
    <mergeCell ref="I206:I207"/>
    <mergeCell ref="J206:M207"/>
    <mergeCell ref="N206:O207"/>
    <mergeCell ref="A204:E204"/>
    <mergeCell ref="G204:H204"/>
    <mergeCell ref="I204:L204"/>
    <mergeCell ref="N204:O204"/>
    <mergeCell ref="A201:Q201"/>
    <mergeCell ref="A202:A203"/>
    <mergeCell ref="B202:B203"/>
    <mergeCell ref="C202:E202"/>
    <mergeCell ref="F202:F203"/>
    <mergeCell ref="G202:H203"/>
    <mergeCell ref="B198:B199"/>
    <mergeCell ref="C198:E198"/>
    <mergeCell ref="F198:F199"/>
    <mergeCell ref="G198:H199"/>
    <mergeCell ref="I198:I199"/>
    <mergeCell ref="Q202:Q203"/>
    <mergeCell ref="C203:E203"/>
    <mergeCell ref="I202:I203"/>
    <mergeCell ref="J202:M203"/>
    <mergeCell ref="N202:O203"/>
    <mergeCell ref="J198:M199"/>
    <mergeCell ref="N198:O199"/>
    <mergeCell ref="P198:P199"/>
    <mergeCell ref="Q198:Q199"/>
    <mergeCell ref="C199:E199"/>
    <mergeCell ref="A200:E200"/>
    <mergeCell ref="G200:H200"/>
    <mergeCell ref="I200:L200"/>
    <mergeCell ref="N200:O200"/>
    <mergeCell ref="A198:A199"/>
    <mergeCell ref="J194:M195"/>
    <mergeCell ref="N194:O195"/>
    <mergeCell ref="P194:P195"/>
    <mergeCell ref="Q194:Q195"/>
    <mergeCell ref="C195:E195"/>
    <mergeCell ref="I194:I195"/>
    <mergeCell ref="I196:I197"/>
    <mergeCell ref="J196:M197"/>
    <mergeCell ref="N196:O197"/>
    <mergeCell ref="P196:P197"/>
    <mergeCell ref="Q196:Q197"/>
    <mergeCell ref="C197:E197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C193:E193"/>
    <mergeCell ref="Q189:Q190"/>
    <mergeCell ref="G190:H190"/>
    <mergeCell ref="I190:L190"/>
    <mergeCell ref="M190:N190"/>
    <mergeCell ref="A191:Q191"/>
    <mergeCell ref="A192:A193"/>
    <mergeCell ref="B192:B193"/>
    <mergeCell ref="C192:E192"/>
    <mergeCell ref="F192:F193"/>
    <mergeCell ref="G179:H180"/>
    <mergeCell ref="I192:I193"/>
    <mergeCell ref="J192:M193"/>
    <mergeCell ref="N192:O193"/>
    <mergeCell ref="P192:P193"/>
    <mergeCell ref="Q192:Q193"/>
    <mergeCell ref="G192:H193"/>
    <mergeCell ref="A182:E182"/>
    <mergeCell ref="G182:H182"/>
    <mergeCell ref="I182:L182"/>
    <mergeCell ref="N182:O182"/>
    <mergeCell ref="E184:G184"/>
    <mergeCell ref="D185:J185"/>
    <mergeCell ref="B187:P187"/>
    <mergeCell ref="A189:A190"/>
    <mergeCell ref="B189:B190"/>
    <mergeCell ref="C189:E190"/>
    <mergeCell ref="F189:F190"/>
    <mergeCell ref="G189:N189"/>
    <mergeCell ref="O189:P190"/>
    <mergeCell ref="Q179:Q180"/>
    <mergeCell ref="C180:E180"/>
    <mergeCell ref="A181:E181"/>
    <mergeCell ref="G181:H181"/>
    <mergeCell ref="I181:L181"/>
    <mergeCell ref="N181:O181"/>
    <mergeCell ref="A179:A180"/>
    <mergeCell ref="B179:B180"/>
    <mergeCell ref="C179:E179"/>
    <mergeCell ref="F179:F180"/>
    <mergeCell ref="P177:P178"/>
    <mergeCell ref="Q177:Q178"/>
    <mergeCell ref="C178:E178"/>
    <mergeCell ref="A175:A176"/>
    <mergeCell ref="B175:B176"/>
    <mergeCell ref="C175:E175"/>
    <mergeCell ref="F175:F176"/>
    <mergeCell ref="G175:H176"/>
    <mergeCell ref="I175:I176"/>
    <mergeCell ref="J175:M176"/>
    <mergeCell ref="A177:A178"/>
    <mergeCell ref="B177:B178"/>
    <mergeCell ref="C177:E177"/>
    <mergeCell ref="F177:F178"/>
    <mergeCell ref="G177:H178"/>
    <mergeCell ref="I177:I178"/>
    <mergeCell ref="Q173:Q174"/>
    <mergeCell ref="C174:E174"/>
    <mergeCell ref="I179:I180"/>
    <mergeCell ref="J179:M180"/>
    <mergeCell ref="N179:O180"/>
    <mergeCell ref="P179:P180"/>
    <mergeCell ref="Q175:Q176"/>
    <mergeCell ref="C176:E176"/>
    <mergeCell ref="J177:M178"/>
    <mergeCell ref="N177:O178"/>
    <mergeCell ref="F173:F174"/>
    <mergeCell ref="G173:H174"/>
    <mergeCell ref="I173:I174"/>
    <mergeCell ref="J173:M174"/>
    <mergeCell ref="N173:O174"/>
    <mergeCell ref="P173:P174"/>
    <mergeCell ref="I169:I170"/>
    <mergeCell ref="A167:A168"/>
    <mergeCell ref="B167:B168"/>
    <mergeCell ref="C167:E167"/>
    <mergeCell ref="F167:F168"/>
    <mergeCell ref="G167:H168"/>
    <mergeCell ref="J169:M170"/>
    <mergeCell ref="N169:O170"/>
    <mergeCell ref="P169:P170"/>
    <mergeCell ref="Q169:Q170"/>
    <mergeCell ref="C170:E170"/>
    <mergeCell ref="A169:A170"/>
    <mergeCell ref="B169:B170"/>
    <mergeCell ref="C169:E169"/>
    <mergeCell ref="F169:F170"/>
    <mergeCell ref="G169:H170"/>
    <mergeCell ref="A163:E163"/>
    <mergeCell ref="G163:H163"/>
    <mergeCell ref="I163:L163"/>
    <mergeCell ref="N163:O163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P165:P166"/>
    <mergeCell ref="Q165:Q166"/>
    <mergeCell ref="C166:E166"/>
    <mergeCell ref="J159:M160"/>
    <mergeCell ref="N159:O160"/>
    <mergeCell ref="P159:P160"/>
    <mergeCell ref="Q159:Q160"/>
    <mergeCell ref="C160:E160"/>
    <mergeCell ref="I159:I160"/>
    <mergeCell ref="I161:I162"/>
    <mergeCell ref="J161:M162"/>
    <mergeCell ref="N161:O162"/>
    <mergeCell ref="P161:P162"/>
    <mergeCell ref="Q161:Q162"/>
    <mergeCell ref="C162:E162"/>
    <mergeCell ref="A161:A162"/>
    <mergeCell ref="B161:B162"/>
    <mergeCell ref="C161:E161"/>
    <mergeCell ref="F161:F162"/>
    <mergeCell ref="G161:H162"/>
    <mergeCell ref="A159:A160"/>
    <mergeCell ref="B159:B160"/>
    <mergeCell ref="C159:E159"/>
    <mergeCell ref="F159:F160"/>
    <mergeCell ref="G159:H160"/>
    <mergeCell ref="J155:M156"/>
    <mergeCell ref="N155:O156"/>
    <mergeCell ref="P155:P156"/>
    <mergeCell ref="Q155:Q156"/>
    <mergeCell ref="C156:E156"/>
    <mergeCell ref="I155:I156"/>
    <mergeCell ref="I157:I158"/>
    <mergeCell ref="J157:M158"/>
    <mergeCell ref="N157:O158"/>
    <mergeCell ref="P157:P158"/>
    <mergeCell ref="Q157:Q158"/>
    <mergeCell ref="C158:E158"/>
    <mergeCell ref="A157:A158"/>
    <mergeCell ref="B157:B158"/>
    <mergeCell ref="C157:E157"/>
    <mergeCell ref="F157:F158"/>
    <mergeCell ref="G157:H158"/>
    <mergeCell ref="A155:A156"/>
    <mergeCell ref="B155:B156"/>
    <mergeCell ref="C155:E155"/>
    <mergeCell ref="F155:F156"/>
    <mergeCell ref="G155:H156"/>
    <mergeCell ref="J153:M154"/>
    <mergeCell ref="N153:O154"/>
    <mergeCell ref="P153:P154"/>
    <mergeCell ref="Q153:Q154"/>
    <mergeCell ref="C154:E154"/>
    <mergeCell ref="J151:M152"/>
    <mergeCell ref="N151:O152"/>
    <mergeCell ref="P151:P152"/>
    <mergeCell ref="Q151:Q152"/>
    <mergeCell ref="C152:E152"/>
    <mergeCell ref="Q149:Q150"/>
    <mergeCell ref="C150:E150"/>
    <mergeCell ref="A151:A152"/>
    <mergeCell ref="B151:B152"/>
    <mergeCell ref="C151:E151"/>
    <mergeCell ref="F151:F152"/>
    <mergeCell ref="G151:H152"/>
    <mergeCell ref="I151:I152"/>
    <mergeCell ref="N147:O148"/>
    <mergeCell ref="P147:P148"/>
    <mergeCell ref="A153:A154"/>
    <mergeCell ref="B153:B154"/>
    <mergeCell ref="C153:E153"/>
    <mergeCell ref="F153:F154"/>
    <mergeCell ref="G153:H154"/>
    <mergeCell ref="N149:O150"/>
    <mergeCell ref="P149:P150"/>
    <mergeCell ref="I153:I154"/>
    <mergeCell ref="I149:I150"/>
    <mergeCell ref="J149:M150"/>
    <mergeCell ref="A147:A148"/>
    <mergeCell ref="B147:B148"/>
    <mergeCell ref="C147:E147"/>
    <mergeCell ref="F147:F148"/>
    <mergeCell ref="G147:H148"/>
    <mergeCell ref="I147:I148"/>
    <mergeCell ref="J147:M148"/>
    <mergeCell ref="P145:P146"/>
    <mergeCell ref="Q145:Q146"/>
    <mergeCell ref="C146:E146"/>
    <mergeCell ref="Q147:Q148"/>
    <mergeCell ref="C148:E148"/>
    <mergeCell ref="A149:A150"/>
    <mergeCell ref="B149:B150"/>
    <mergeCell ref="C149:E149"/>
    <mergeCell ref="F149:F150"/>
    <mergeCell ref="G149:H150"/>
    <mergeCell ref="P141:P142"/>
    <mergeCell ref="A144:Q144"/>
    <mergeCell ref="A145:A146"/>
    <mergeCell ref="B145:B146"/>
    <mergeCell ref="C145:E145"/>
    <mergeCell ref="F145:F146"/>
    <mergeCell ref="G145:H146"/>
    <mergeCell ref="I145:I146"/>
    <mergeCell ref="J145:M146"/>
    <mergeCell ref="N145:O146"/>
    <mergeCell ref="A143:E143"/>
    <mergeCell ref="G143:H143"/>
    <mergeCell ref="I143:L143"/>
    <mergeCell ref="N143:O143"/>
    <mergeCell ref="A140:Q140"/>
    <mergeCell ref="A141:A142"/>
    <mergeCell ref="B141:B142"/>
    <mergeCell ref="C141:E141"/>
    <mergeCell ref="F141:F142"/>
    <mergeCell ref="G141:H142"/>
    <mergeCell ref="B137:B138"/>
    <mergeCell ref="C137:E137"/>
    <mergeCell ref="F137:F138"/>
    <mergeCell ref="G137:H138"/>
    <mergeCell ref="I137:I138"/>
    <mergeCell ref="Q141:Q142"/>
    <mergeCell ref="C142:E142"/>
    <mergeCell ref="I141:I142"/>
    <mergeCell ref="J141:M142"/>
    <mergeCell ref="N141:O142"/>
    <mergeCell ref="J137:M138"/>
    <mergeCell ref="N137:O138"/>
    <mergeCell ref="P137:P138"/>
    <mergeCell ref="Q137:Q138"/>
    <mergeCell ref="C138:E138"/>
    <mergeCell ref="A139:E139"/>
    <mergeCell ref="G139:H139"/>
    <mergeCell ref="I139:L139"/>
    <mergeCell ref="N139:O139"/>
    <mergeCell ref="A137:A138"/>
    <mergeCell ref="J133:M134"/>
    <mergeCell ref="N133:O134"/>
    <mergeCell ref="P133:P134"/>
    <mergeCell ref="Q133:Q134"/>
    <mergeCell ref="C134:E134"/>
    <mergeCell ref="I133:I134"/>
    <mergeCell ref="I135:I136"/>
    <mergeCell ref="J135:M136"/>
    <mergeCell ref="N135:O136"/>
    <mergeCell ref="P135:P136"/>
    <mergeCell ref="Q135:Q136"/>
    <mergeCell ref="C136:E136"/>
    <mergeCell ref="A135:A136"/>
    <mergeCell ref="B135:B136"/>
    <mergeCell ref="C135:E135"/>
    <mergeCell ref="F135:F136"/>
    <mergeCell ref="G135:H136"/>
    <mergeCell ref="A133:A134"/>
    <mergeCell ref="B133:B134"/>
    <mergeCell ref="C133:E133"/>
    <mergeCell ref="F133:F134"/>
    <mergeCell ref="G133:H134"/>
    <mergeCell ref="Q128:Q129"/>
    <mergeCell ref="G129:H129"/>
    <mergeCell ref="I129:L129"/>
    <mergeCell ref="M129:N129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B121:E121"/>
    <mergeCell ref="G121:H121"/>
    <mergeCell ref="I121:L121"/>
    <mergeCell ref="N121:O121"/>
    <mergeCell ref="E123:G123"/>
    <mergeCell ref="D124:J124"/>
    <mergeCell ref="B126:P126"/>
    <mergeCell ref="A128:A129"/>
    <mergeCell ref="B128:B129"/>
    <mergeCell ref="C128:E129"/>
    <mergeCell ref="F128:F129"/>
    <mergeCell ref="G128:N128"/>
    <mergeCell ref="O128:P129"/>
    <mergeCell ref="A120:E120"/>
    <mergeCell ref="G120:H120"/>
    <mergeCell ref="I120:L120"/>
    <mergeCell ref="N120:O120"/>
    <mergeCell ref="A118:A119"/>
    <mergeCell ref="B118:B119"/>
    <mergeCell ref="C118:E118"/>
    <mergeCell ref="F118:F119"/>
    <mergeCell ref="G118:H119"/>
    <mergeCell ref="I118:I119"/>
    <mergeCell ref="J118:M119"/>
    <mergeCell ref="N118:O119"/>
    <mergeCell ref="P118:P119"/>
    <mergeCell ref="Q118:Q119"/>
    <mergeCell ref="C119:E119"/>
    <mergeCell ref="Q116:Q117"/>
    <mergeCell ref="C117:E117"/>
    <mergeCell ref="A112:E112"/>
    <mergeCell ref="G112:H112"/>
    <mergeCell ref="I112:L112"/>
    <mergeCell ref="N112:O112"/>
    <mergeCell ref="A113:Q113"/>
    <mergeCell ref="A114:A115"/>
    <mergeCell ref="B114:B115"/>
    <mergeCell ref="C114:E114"/>
    <mergeCell ref="F114:F115"/>
    <mergeCell ref="G114:H115"/>
    <mergeCell ref="I114:I115"/>
    <mergeCell ref="J114:M115"/>
    <mergeCell ref="N114:O115"/>
    <mergeCell ref="P114:P115"/>
    <mergeCell ref="Q114:Q115"/>
    <mergeCell ref="C115:E115"/>
    <mergeCell ref="J108:M109"/>
    <mergeCell ref="N108:O109"/>
    <mergeCell ref="P108:P109"/>
    <mergeCell ref="Q108:Q109"/>
    <mergeCell ref="C109:E109"/>
    <mergeCell ref="I108:I109"/>
    <mergeCell ref="I110:I111"/>
    <mergeCell ref="J110:M111"/>
    <mergeCell ref="N110:O111"/>
    <mergeCell ref="P110:P111"/>
    <mergeCell ref="Q110:Q111"/>
    <mergeCell ref="C111:E111"/>
    <mergeCell ref="A110:A111"/>
    <mergeCell ref="B110:B111"/>
    <mergeCell ref="C110:E110"/>
    <mergeCell ref="F110:F111"/>
    <mergeCell ref="G110:H111"/>
    <mergeCell ref="A108:A109"/>
    <mergeCell ref="B108:B109"/>
    <mergeCell ref="C108:E108"/>
    <mergeCell ref="F108:F109"/>
    <mergeCell ref="G108:H109"/>
    <mergeCell ref="J104:M105"/>
    <mergeCell ref="N104:O105"/>
    <mergeCell ref="P104:P105"/>
    <mergeCell ref="Q104:Q105"/>
    <mergeCell ref="C105:E105"/>
    <mergeCell ref="I104:I105"/>
    <mergeCell ref="I106:I107"/>
    <mergeCell ref="J106:M107"/>
    <mergeCell ref="N106:O107"/>
    <mergeCell ref="P106:P107"/>
    <mergeCell ref="Q106:Q107"/>
    <mergeCell ref="C107:E107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N96:O97"/>
    <mergeCell ref="P96:P97"/>
    <mergeCell ref="A102:A103"/>
    <mergeCell ref="B102:B103"/>
    <mergeCell ref="C102:E102"/>
    <mergeCell ref="F102:F103"/>
    <mergeCell ref="G102:H103"/>
    <mergeCell ref="N98:O99"/>
    <mergeCell ref="P98:P99"/>
    <mergeCell ref="I102:I103"/>
    <mergeCell ref="I98:I99"/>
    <mergeCell ref="J98:M99"/>
    <mergeCell ref="A96:A97"/>
    <mergeCell ref="B96:B97"/>
    <mergeCell ref="C96:E96"/>
    <mergeCell ref="F96:F97"/>
    <mergeCell ref="G96:H97"/>
    <mergeCell ref="I96:I97"/>
    <mergeCell ref="J96:M97"/>
    <mergeCell ref="P94:P95"/>
    <mergeCell ref="Q94:Q95"/>
    <mergeCell ref="C95:E95"/>
    <mergeCell ref="Q96:Q97"/>
    <mergeCell ref="C97:E97"/>
    <mergeCell ref="A98:A99"/>
    <mergeCell ref="B98:B99"/>
    <mergeCell ref="C98:E98"/>
    <mergeCell ref="F98:F99"/>
    <mergeCell ref="G98:H99"/>
    <mergeCell ref="P90:P91"/>
    <mergeCell ref="A93:Q93"/>
    <mergeCell ref="A94:A95"/>
    <mergeCell ref="B94:B95"/>
    <mergeCell ref="C94:E94"/>
    <mergeCell ref="F94:F95"/>
    <mergeCell ref="G94:H95"/>
    <mergeCell ref="I94:I95"/>
    <mergeCell ref="J94:M95"/>
    <mergeCell ref="N94:O95"/>
    <mergeCell ref="A92:E92"/>
    <mergeCell ref="G92:H92"/>
    <mergeCell ref="I92:L92"/>
    <mergeCell ref="N92:O92"/>
    <mergeCell ref="A89:Q89"/>
    <mergeCell ref="A90:A91"/>
    <mergeCell ref="B90:B91"/>
    <mergeCell ref="C90:E90"/>
    <mergeCell ref="F90:F91"/>
    <mergeCell ref="G90:H91"/>
    <mergeCell ref="B86:B87"/>
    <mergeCell ref="C86:E86"/>
    <mergeCell ref="F86:F87"/>
    <mergeCell ref="G86:H87"/>
    <mergeCell ref="I86:I87"/>
    <mergeCell ref="Q90:Q91"/>
    <mergeCell ref="C91:E91"/>
    <mergeCell ref="I90:I91"/>
    <mergeCell ref="J90:M91"/>
    <mergeCell ref="N90:O91"/>
    <mergeCell ref="J86:M87"/>
    <mergeCell ref="N86:O87"/>
    <mergeCell ref="P86:P87"/>
    <mergeCell ref="Q86:Q87"/>
    <mergeCell ref="C87:E87"/>
    <mergeCell ref="A88:E88"/>
    <mergeCell ref="G88:H88"/>
    <mergeCell ref="I88:L88"/>
    <mergeCell ref="N88:O88"/>
    <mergeCell ref="A86:A87"/>
    <mergeCell ref="J82:M83"/>
    <mergeCell ref="N82:O83"/>
    <mergeCell ref="P82:P83"/>
    <mergeCell ref="Q82:Q83"/>
    <mergeCell ref="C83:E83"/>
    <mergeCell ref="I82:I83"/>
    <mergeCell ref="I84:I85"/>
    <mergeCell ref="J84:M85"/>
    <mergeCell ref="N84:O85"/>
    <mergeCell ref="P84:P85"/>
    <mergeCell ref="Q84:Q85"/>
    <mergeCell ref="C85:E85"/>
    <mergeCell ref="A84:A85"/>
    <mergeCell ref="B84:B85"/>
    <mergeCell ref="C84:E84"/>
    <mergeCell ref="F84:F85"/>
    <mergeCell ref="G84:H85"/>
    <mergeCell ref="A82:A83"/>
    <mergeCell ref="B82:B83"/>
    <mergeCell ref="C82:E82"/>
    <mergeCell ref="F82:F83"/>
    <mergeCell ref="G82:H83"/>
    <mergeCell ref="A77:A78"/>
    <mergeCell ref="B77:B78"/>
    <mergeCell ref="C77:E78"/>
    <mergeCell ref="F77:F78"/>
    <mergeCell ref="G77:N77"/>
    <mergeCell ref="O77:P78"/>
    <mergeCell ref="Q77:Q78"/>
    <mergeCell ref="G78:H78"/>
    <mergeCell ref="I78:L78"/>
    <mergeCell ref="M78:N78"/>
    <mergeCell ref="A79:Q79"/>
    <mergeCell ref="A80:A81"/>
    <mergeCell ref="B80:B81"/>
    <mergeCell ref="C80:E80"/>
    <mergeCell ref="F80:F81"/>
    <mergeCell ref="G80:H81"/>
    <mergeCell ref="I80:I81"/>
    <mergeCell ref="J80:M81"/>
    <mergeCell ref="N80:O81"/>
    <mergeCell ref="P80:P81"/>
    <mergeCell ref="Q80:Q81"/>
    <mergeCell ref="C81:E81"/>
    <mergeCell ref="E72:G72"/>
    <mergeCell ref="D73:J73"/>
    <mergeCell ref="B75:P75"/>
    <mergeCell ref="B65:E65"/>
    <mergeCell ref="G65:H65"/>
    <mergeCell ref="I65:L65"/>
    <mergeCell ref="N65:O65"/>
    <mergeCell ref="L67:R67"/>
    <mergeCell ref="L68:R68"/>
    <mergeCell ref="L71:R71"/>
    <mergeCell ref="A62:A63"/>
    <mergeCell ref="B62:B63"/>
    <mergeCell ref="C62:E62"/>
    <mergeCell ref="F62:F63"/>
    <mergeCell ref="G62:H63"/>
    <mergeCell ref="I62:I63"/>
    <mergeCell ref="J62:M63"/>
    <mergeCell ref="N62:O63"/>
    <mergeCell ref="P62:P63"/>
    <mergeCell ref="A64:E64"/>
    <mergeCell ref="G64:H64"/>
    <mergeCell ref="I64:L64"/>
    <mergeCell ref="N64:O64"/>
    <mergeCell ref="L69:R69"/>
    <mergeCell ref="L70:R70"/>
    <mergeCell ref="I58:I59"/>
    <mergeCell ref="J58:M59"/>
    <mergeCell ref="N58:O59"/>
    <mergeCell ref="P58:P59"/>
    <mergeCell ref="Q62:Q63"/>
    <mergeCell ref="C63:E63"/>
    <mergeCell ref="J60:M61"/>
    <mergeCell ref="N60:O61"/>
    <mergeCell ref="P60:P61"/>
    <mergeCell ref="Q60:Q61"/>
    <mergeCell ref="C61:E61"/>
    <mergeCell ref="A58:A59"/>
    <mergeCell ref="B58:B59"/>
    <mergeCell ref="C58:E58"/>
    <mergeCell ref="F58:F59"/>
    <mergeCell ref="G58:H59"/>
    <mergeCell ref="P56:P57"/>
    <mergeCell ref="Q56:Q57"/>
    <mergeCell ref="C57:E57"/>
    <mergeCell ref="Q58:Q59"/>
    <mergeCell ref="C59:E59"/>
    <mergeCell ref="A60:A61"/>
    <mergeCell ref="B60:B61"/>
    <mergeCell ref="C60:E60"/>
    <mergeCell ref="F60:F61"/>
    <mergeCell ref="G60:H61"/>
    <mergeCell ref="I52:I53"/>
    <mergeCell ref="A50:A51"/>
    <mergeCell ref="B50:B51"/>
    <mergeCell ref="C50:E50"/>
    <mergeCell ref="F50:F51"/>
    <mergeCell ref="G50:H51"/>
    <mergeCell ref="J52:M53"/>
    <mergeCell ref="N52:O53"/>
    <mergeCell ref="P52:P53"/>
    <mergeCell ref="Q52:Q53"/>
    <mergeCell ref="C53:E53"/>
    <mergeCell ref="A52:A53"/>
    <mergeCell ref="B52:B53"/>
    <mergeCell ref="C52:E52"/>
    <mergeCell ref="F52:F53"/>
    <mergeCell ref="G52:H53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Q32:Q33"/>
    <mergeCell ref="C33:E33"/>
    <mergeCell ref="A34:A35"/>
    <mergeCell ref="B34:B35"/>
    <mergeCell ref="C34:E34"/>
    <mergeCell ref="F34:F35"/>
    <mergeCell ref="G34:H35"/>
    <mergeCell ref="I34:I35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I36:I37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B173:B174"/>
    <mergeCell ref="C173:E173"/>
    <mergeCell ref="D7:J7"/>
    <mergeCell ref="B9:P9"/>
    <mergeCell ref="A11:A12"/>
    <mergeCell ref="B11:B12"/>
    <mergeCell ref="C11:E12"/>
    <mergeCell ref="F11:F12"/>
    <mergeCell ref="G11:N11"/>
    <mergeCell ref="O11:P12"/>
    <mergeCell ref="N228:O229"/>
    <mergeCell ref="P228:P229"/>
    <mergeCell ref="A171:E171"/>
    <mergeCell ref="G171:H171"/>
    <mergeCell ref="I171:L171"/>
    <mergeCell ref="N171:O171"/>
    <mergeCell ref="N175:O176"/>
    <mergeCell ref="P175:P176"/>
    <mergeCell ref="A172:Q172"/>
    <mergeCell ref="A173:A174"/>
    <mergeCell ref="P167:P168"/>
    <mergeCell ref="Q167:Q168"/>
    <mergeCell ref="C168:E168"/>
    <mergeCell ref="A228:A229"/>
    <mergeCell ref="B228:B229"/>
    <mergeCell ref="C228:E228"/>
    <mergeCell ref="F228:F229"/>
    <mergeCell ref="G228:H229"/>
    <mergeCell ref="I228:I229"/>
    <mergeCell ref="J228:M229"/>
    <mergeCell ref="C56:E56"/>
    <mergeCell ref="F56:F57"/>
    <mergeCell ref="G56:H57"/>
    <mergeCell ref="I167:I168"/>
    <mergeCell ref="J167:M168"/>
    <mergeCell ref="N167:O168"/>
    <mergeCell ref="I56:I57"/>
    <mergeCell ref="J56:M57"/>
    <mergeCell ref="N56:O57"/>
    <mergeCell ref="I60:I61"/>
    <mergeCell ref="J116:M117"/>
    <mergeCell ref="N116:O117"/>
    <mergeCell ref="P116:P117"/>
    <mergeCell ref="A54:E54"/>
    <mergeCell ref="G54:H54"/>
    <mergeCell ref="I54:L54"/>
    <mergeCell ref="N54:O54"/>
    <mergeCell ref="A55:Q55"/>
    <mergeCell ref="A56:A57"/>
    <mergeCell ref="B56:B57"/>
    <mergeCell ref="A116:A117"/>
    <mergeCell ref="B116:B117"/>
    <mergeCell ref="C116:E116"/>
    <mergeCell ref="F116:F117"/>
    <mergeCell ref="G116:H117"/>
    <mergeCell ref="I116:I117"/>
    <mergeCell ref="I50:I51"/>
    <mergeCell ref="J50:M51"/>
    <mergeCell ref="N50:O51"/>
    <mergeCell ref="P50:P51"/>
    <mergeCell ref="Q50:Q51"/>
    <mergeCell ref="C51:E5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2024-12-05T06:40:30Z</dcterms:created>
  <dcterms:modified xsi:type="dcterms:W3CDTF">2024-12-05T06:40:35Z</dcterms:modified>
</cp:coreProperties>
</file>