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68589FCF-183D-1946-BE25-CAC254353B79}" xr6:coauthVersionLast="47" xr6:coauthVersionMax="47" xr10:uidLastSave="{00000000-0000-0000-0000-000000000000}"/>
  <bookViews>
    <workbookView xWindow="680" yWindow="1000" windowWidth="27840" windowHeight="16340" xr2:uid="{B5EE9C77-C3E9-E046-ACC2-09FC0D92ED77}"/>
  </bookViews>
  <sheets>
    <sheet name="30.10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P44" i="1"/>
  <c r="Q44" i="1"/>
  <c r="F50" i="1"/>
  <c r="G50" i="1"/>
  <c r="I50" i="1"/>
  <c r="N50" i="1"/>
  <c r="N59" i="1" s="1"/>
  <c r="P50" i="1"/>
  <c r="Q50" i="1"/>
  <c r="F58" i="1"/>
  <c r="G58" i="1"/>
  <c r="I58" i="1"/>
  <c r="I59" i="1" s="1"/>
  <c r="N58" i="1"/>
  <c r="P58" i="1"/>
  <c r="P59" i="1" s="1"/>
  <c r="Q58" i="1"/>
  <c r="Q59" i="1" s="1"/>
  <c r="F59" i="1"/>
  <c r="G59" i="1"/>
  <c r="F82" i="1"/>
  <c r="G82" i="1"/>
  <c r="I82" i="1"/>
  <c r="N82" i="1"/>
  <c r="N111" i="1" s="1"/>
  <c r="P82" i="1"/>
  <c r="Q82" i="1"/>
  <c r="F86" i="1"/>
  <c r="G86" i="1"/>
  <c r="I86" i="1"/>
  <c r="N86" i="1"/>
  <c r="P86" i="1"/>
  <c r="Q86" i="1"/>
  <c r="F104" i="1"/>
  <c r="G104" i="1"/>
  <c r="I104" i="1"/>
  <c r="N104" i="1"/>
  <c r="P104" i="1"/>
  <c r="Q104" i="1"/>
  <c r="Q111" i="1" s="1"/>
  <c r="F110" i="1"/>
  <c r="F111" i="1" s="1"/>
  <c r="G110" i="1"/>
  <c r="G111" i="1" s="1"/>
  <c r="I110" i="1"/>
  <c r="N110" i="1"/>
  <c r="P110" i="1"/>
  <c r="P111" i="1" s="1"/>
  <c r="Q110" i="1"/>
  <c r="I111" i="1"/>
  <c r="F129" i="1"/>
  <c r="G129" i="1"/>
  <c r="I129" i="1"/>
  <c r="N129" i="1"/>
  <c r="P129" i="1"/>
  <c r="Q129" i="1"/>
  <c r="F133" i="1"/>
  <c r="G133" i="1"/>
  <c r="I133" i="1"/>
  <c r="N133" i="1"/>
  <c r="P133" i="1"/>
  <c r="Q133" i="1"/>
  <c r="F151" i="1"/>
  <c r="G151" i="1"/>
  <c r="I151" i="1"/>
  <c r="N151" i="1"/>
  <c r="P151" i="1"/>
  <c r="Q151" i="1"/>
  <c r="F157" i="1"/>
  <c r="G157" i="1"/>
  <c r="I157" i="1"/>
  <c r="N157" i="1"/>
  <c r="P157" i="1"/>
  <c r="Q157" i="1"/>
  <c r="F165" i="1"/>
  <c r="F166" i="1" s="1"/>
  <c r="G165" i="1"/>
  <c r="G166" i="1" s="1"/>
  <c r="I165" i="1"/>
  <c r="I166" i="1" s="1"/>
  <c r="N165" i="1"/>
  <c r="N166" i="1" s="1"/>
  <c r="P165" i="1"/>
  <c r="P166" i="1" s="1"/>
  <c r="Q165" i="1"/>
  <c r="Q166" i="1" s="1"/>
  <c r="F184" i="1"/>
  <c r="G184" i="1"/>
  <c r="I184" i="1"/>
  <c r="N184" i="1"/>
  <c r="P184" i="1"/>
  <c r="Q184" i="1"/>
  <c r="F188" i="1"/>
  <c r="G188" i="1"/>
  <c r="I188" i="1"/>
  <c r="N188" i="1"/>
  <c r="P188" i="1"/>
  <c r="Q188" i="1"/>
  <c r="F206" i="1"/>
  <c r="G206" i="1"/>
  <c r="I206" i="1"/>
  <c r="I213" i="1" s="1"/>
  <c r="N206" i="1"/>
  <c r="N213" i="1" s="1"/>
  <c r="P206" i="1"/>
  <c r="P213" i="1" s="1"/>
  <c r="Q206" i="1"/>
  <c r="F212" i="1"/>
  <c r="G212" i="1"/>
  <c r="I212" i="1"/>
  <c r="N212" i="1"/>
  <c r="P212" i="1"/>
  <c r="Q212" i="1"/>
  <c r="Q213" i="1" s="1"/>
  <c r="F213" i="1"/>
  <c r="G213" i="1"/>
</calcChain>
</file>

<file path=xl/sharedStrings.xml><?xml version="1.0" encoding="utf-8"?>
<sst xmlns="http://schemas.openxmlformats.org/spreadsheetml/2006/main" count="343" uniqueCount="85">
  <si>
    <t>Всего :</t>
  </si>
  <si>
    <t>Итого</t>
  </si>
  <si>
    <t>(мука, сахар,яблоко,яйцо,молоко, масло сливочное, масло растительное, соль йодированная, дрожжи сухие, вода)</t>
  </si>
  <si>
    <t>ШАНЕЖКА С ЯБЛОКОМ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</si>
  <si>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</si>
  <si>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</si>
  <si>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</si>
  <si>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</si>
  <si>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</si>
  <si>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</si>
  <si>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</si>
  <si>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</si>
  <si>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</si>
  <si>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</si>
  <si>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</si>
  <si>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</si>
  <si>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</si>
  <si>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(говядина, хлеб пшеничный,лук, соль йодированная, масло сливочное)</t>
  </si>
  <si>
    <t>ТЕФТЕЛИ ИЗ ГОВЯДИНЫ</t>
  </si>
  <si>
    <t>( макаронные изделия, масло сливочное, соль йодированная)</t>
  </si>
  <si>
    <t>МАКАРОНЫ ОТВАРНЫЕ</t>
  </si>
  <si>
    <t>(сметана 15% жирности)</t>
  </si>
  <si>
    <t>СМЕТАНА</t>
  </si>
  <si>
    <t>488</t>
  </si>
  <si>
    <t>(картофель, капуста, свекла,  морковь, лук, масло растительное, томатное пюре, вода или бульон)</t>
  </si>
  <si>
    <t>БОРЩ С КАПУСТОЙ И КАРТОФЕЛЕМ</t>
  </si>
  <si>
    <t>(морковь, масло растительное, лук, томатное пюре, сахар, лимонная кислота соль йодированная)</t>
  </si>
  <si>
    <t>ИКРА ИЗ МОРКОВИ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</si>
  <si>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</si>
  <si>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</si>
  <si>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</si>
  <si>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</si>
  <si>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кофейный напиток)</t>
  </si>
  <si>
    <t>КОФЕЙНЫЙ НАПИТОК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</si>
  <si>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</si>
  <si>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</si>
  <si>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</si>
  <si>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</si>
  <si>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</si>
  <si>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</si>
  <si>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(молоко пастер. 2,5% жирности, вода питьевая, масло сладко-сливочное несоленое, сахар песок, крупа рисовая, крупа пшено)</t>
  </si>
  <si>
    <t>КАША "ДРУЖБА"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</si>
  <si>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</si>
  <si>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</si>
  <si>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</si>
  <si>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</si>
  <si>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</si>
  <si>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</si>
  <si>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</si>
  <si>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</si>
  <si>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</si>
  <si>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</si>
  <si>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</si>
  <si>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</si>
  <si>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</si>
  <si>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</si>
  <si>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</si>
  <si>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</si>
  <si>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(крупа пшено, молоко 2,5%, масло сливочное, сахар, вода)</t>
  </si>
  <si>
    <t>КАША ПШЁННАЯ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</si>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</sst>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6" x14ac:knownFonts="1">
    <font>
      <sz val="8"/>
      <color rgb="FF000000"/>
      <name val="Tahoma"/>
      <family val="2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sz val="4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 xr:uid="{D4E97C3F-187A-5444-AB51-9C8E3D5441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D08E4-ED2F-254C-97B9-F42386486D7B}">
  <dimension ref="A1:R213"/>
  <sheetViews>
    <sheetView tabSelected="1" topLeftCell="A43" workbookViewId="0">
      <selection activeCell="A51" sqref="A51:Q51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33" t="s">
        <v>81</v>
      </c>
      <c r="M1" s="33"/>
      <c r="N1" s="33"/>
      <c r="O1" s="33"/>
      <c r="P1" s="33"/>
      <c r="Q1" s="33"/>
      <c r="R1" s="33"/>
    </row>
    <row r="2" spans="1:18" ht="8.25" customHeight="1" x14ac:dyDescent="0.15">
      <c r="L2" s="12"/>
      <c r="M2" s="12"/>
      <c r="N2" s="12"/>
      <c r="O2" s="12"/>
      <c r="P2" s="12"/>
      <c r="Q2" s="12"/>
      <c r="R2" s="12"/>
    </row>
    <row r="3" spans="1:18" ht="14" customHeight="1" x14ac:dyDescent="0.15">
      <c r="L3" s="12" t="s">
        <v>80</v>
      </c>
      <c r="M3" s="12"/>
      <c r="N3" s="12"/>
      <c r="O3" s="12"/>
      <c r="P3" s="12"/>
      <c r="Q3" s="12"/>
      <c r="R3" s="12"/>
    </row>
    <row r="4" spans="1:18" ht="14" customHeight="1" x14ac:dyDescent="0.15">
      <c r="L4" s="12" t="s">
        <v>79</v>
      </c>
      <c r="M4" s="12"/>
      <c r="N4" s="12"/>
      <c r="O4" s="12"/>
      <c r="P4" s="12"/>
      <c r="Q4" s="12"/>
      <c r="R4" s="12"/>
    </row>
    <row r="5" spans="1:18" ht="14" customHeight="1" x14ac:dyDescent="0.15">
      <c r="L5" s="12" t="s">
        <v>78</v>
      </c>
      <c r="M5" s="12"/>
      <c r="N5" s="12"/>
      <c r="O5" s="12"/>
      <c r="P5" s="12"/>
      <c r="Q5" s="12"/>
      <c r="R5" s="12"/>
    </row>
    <row r="6" spans="1:18" ht="18" customHeight="1" x14ac:dyDescent="0.15">
      <c r="E6" s="28" t="s">
        <v>54</v>
      </c>
      <c r="F6" s="28"/>
      <c r="G6" s="28"/>
    </row>
    <row r="7" spans="1:18" ht="14" customHeight="1" x14ac:dyDescent="0.15">
      <c r="D7" s="27">
        <v>45595</v>
      </c>
      <c r="E7" s="27"/>
      <c r="F7" s="27"/>
      <c r="G7" s="27"/>
      <c r="H7" s="27"/>
      <c r="I7" s="27"/>
      <c r="J7" s="27"/>
    </row>
    <row r="8" spans="1:18" ht="7.25" customHeight="1" x14ac:dyDescent="0.15"/>
    <row r="9" spans="1:18" ht="18" customHeight="1" x14ac:dyDescent="0.15">
      <c r="B9" s="26" t="s">
        <v>84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 spans="1:18" ht="7.25" customHeight="1" x14ac:dyDescent="0.15"/>
    <row r="11" spans="1:18" ht="25.5" customHeight="1" x14ac:dyDescent="0.15">
      <c r="A11" s="25" t="s">
        <v>52</v>
      </c>
      <c r="B11" s="25" t="s">
        <v>51</v>
      </c>
      <c r="C11" s="25" t="s">
        <v>50</v>
      </c>
      <c r="D11" s="25"/>
      <c r="E11" s="25"/>
      <c r="F11" s="25" t="s">
        <v>49</v>
      </c>
      <c r="G11" s="25" t="s">
        <v>48</v>
      </c>
      <c r="H11" s="25"/>
      <c r="I11" s="25"/>
      <c r="J11" s="25"/>
      <c r="K11" s="25"/>
      <c r="L11" s="25"/>
      <c r="M11" s="25"/>
      <c r="N11" s="25"/>
      <c r="O11" s="25" t="s">
        <v>47</v>
      </c>
      <c r="P11" s="25"/>
      <c r="Q11" s="25" t="s">
        <v>46</v>
      </c>
    </row>
    <row r="12" spans="1:18" ht="25.5" customHeight="1" x14ac:dyDescent="0.15">
      <c r="A12" s="25"/>
      <c r="B12" s="25"/>
      <c r="C12" s="25"/>
      <c r="D12" s="25"/>
      <c r="E12" s="25"/>
      <c r="F12" s="25"/>
      <c r="G12" s="25" t="s">
        <v>45</v>
      </c>
      <c r="H12" s="25"/>
      <c r="I12" s="25" t="s">
        <v>44</v>
      </c>
      <c r="J12" s="25"/>
      <c r="K12" s="25"/>
      <c r="L12" s="25"/>
      <c r="M12" s="25" t="s">
        <v>43</v>
      </c>
      <c r="N12" s="25"/>
      <c r="O12" s="25"/>
      <c r="P12" s="25"/>
      <c r="Q12" s="25"/>
    </row>
    <row r="13" spans="1:18" ht="14" customHeight="1" x14ac:dyDescent="0.15">
      <c r="A13" s="18" t="s">
        <v>42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ht="18" customHeight="1" x14ac:dyDescent="0.15">
      <c r="A14" s="13" t="s">
        <v>13</v>
      </c>
      <c r="B14" s="13">
        <v>266</v>
      </c>
      <c r="C14" s="15" t="s">
        <v>41</v>
      </c>
      <c r="D14" s="15"/>
      <c r="E14" s="15"/>
      <c r="F14" s="13" t="s">
        <v>74</v>
      </c>
      <c r="G14" s="11">
        <v>5.26</v>
      </c>
      <c r="H14" s="11"/>
      <c r="I14" s="12"/>
      <c r="J14" s="11">
        <v>11.66</v>
      </c>
      <c r="K14" s="11"/>
      <c r="L14" s="11"/>
      <c r="M14" s="11"/>
      <c r="N14" s="11">
        <v>25</v>
      </c>
      <c r="O14" s="11"/>
      <c r="P14" s="11">
        <v>226.2</v>
      </c>
      <c r="Q14" s="11">
        <v>1.32</v>
      </c>
    </row>
    <row r="15" spans="1:18" ht="9.75" customHeight="1" x14ac:dyDescent="0.15">
      <c r="A15" s="13"/>
      <c r="B15" s="13"/>
      <c r="C15" s="24" t="s">
        <v>40</v>
      </c>
      <c r="D15" s="24"/>
      <c r="E15" s="2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25" customHeight="1" x14ac:dyDescent="0.15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15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25" customHeight="1" x14ac:dyDescent="0.15">
      <c r="A18" s="13" t="s">
        <v>13</v>
      </c>
      <c r="B18" s="13" t="s">
        <v>36</v>
      </c>
      <c r="C18" s="15" t="s">
        <v>35</v>
      </c>
      <c r="D18" s="15"/>
      <c r="E18" s="15"/>
      <c r="F18" s="13" t="s">
        <v>76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15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25" customHeight="1" x14ac:dyDescent="0.15">
      <c r="A20" s="13">
        <v>2013</v>
      </c>
      <c r="B20" s="13">
        <v>514</v>
      </c>
      <c r="C20" s="17" t="s">
        <v>33</v>
      </c>
      <c r="D20" s="15"/>
      <c r="E20" s="15"/>
      <c r="F20" s="13">
        <v>200</v>
      </c>
      <c r="G20" s="11">
        <v>3.2</v>
      </c>
      <c r="H20" s="11"/>
      <c r="I20" s="12"/>
      <c r="J20" s="11">
        <v>2.7</v>
      </c>
      <c r="K20" s="11"/>
      <c r="L20" s="11"/>
      <c r="M20" s="11"/>
      <c r="N20" s="11">
        <v>15.9</v>
      </c>
      <c r="O20" s="11"/>
      <c r="P20" s="11">
        <v>79</v>
      </c>
      <c r="Q20" s="11">
        <v>1.3</v>
      </c>
    </row>
    <row r="21" spans="1:17" ht="17" customHeight="1" x14ac:dyDescent="0.15">
      <c r="A21" s="13"/>
      <c r="B21" s="13"/>
      <c r="C21" s="16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" customHeight="1" x14ac:dyDescent="0.15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10.49</v>
      </c>
      <c r="H22" s="2"/>
      <c r="I22" s="2">
        <f>J20+J18+J16+J14</f>
        <v>19.29</v>
      </c>
      <c r="J22" s="2"/>
      <c r="K22" s="2"/>
      <c r="L22" s="2"/>
      <c r="M22" s="3"/>
      <c r="N22" s="2">
        <f>N20+N18+N16+N14</f>
        <v>54.34</v>
      </c>
      <c r="O22" s="2"/>
      <c r="P22" s="8">
        <f>P20+P18+P16+P14</f>
        <v>411.2</v>
      </c>
      <c r="Q22" s="8">
        <f>Q20+Q18+Q16+Q14</f>
        <v>2.62</v>
      </c>
    </row>
    <row r="23" spans="1:17" ht="14" customHeight="1" x14ac:dyDescent="0.15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13.25" customHeight="1" x14ac:dyDescent="0.15">
      <c r="A24" s="13" t="s">
        <v>13</v>
      </c>
      <c r="B24" s="13">
        <v>538</v>
      </c>
      <c r="C24" s="17" t="s">
        <v>30</v>
      </c>
      <c r="D24" s="15"/>
      <c r="E24" s="15"/>
      <c r="F24" s="13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21">
        <v>58.2</v>
      </c>
      <c r="Q24" s="21">
        <v>42</v>
      </c>
    </row>
    <row r="25" spans="1:17" ht="9.75" customHeight="1" x14ac:dyDescent="0.15">
      <c r="A25" s="13"/>
      <c r="B25" s="13"/>
      <c r="C25" s="14" t="s">
        <v>29</v>
      </c>
      <c r="D25" s="14"/>
      <c r="E25" s="14"/>
      <c r="F25" s="13"/>
      <c r="G25" s="11"/>
      <c r="H25" s="11"/>
      <c r="I25" s="12"/>
      <c r="J25" s="11"/>
      <c r="K25" s="11"/>
      <c r="L25" s="11"/>
      <c r="M25" s="11"/>
      <c r="N25" s="11"/>
      <c r="O25" s="11"/>
      <c r="P25" s="21"/>
      <c r="Q25" s="21"/>
    </row>
    <row r="26" spans="1:17" ht="14" customHeight="1" x14ac:dyDescent="0.15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" customHeight="1" x14ac:dyDescent="0.15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4.25" customHeight="1" x14ac:dyDescent="0.15">
      <c r="A28" s="13">
        <v>2013</v>
      </c>
      <c r="B28" s="13">
        <v>124</v>
      </c>
      <c r="C28" s="17" t="s">
        <v>27</v>
      </c>
      <c r="D28" s="15"/>
      <c r="E28" s="15"/>
      <c r="F28" s="13" t="s">
        <v>75</v>
      </c>
      <c r="G28" s="11">
        <v>1.44</v>
      </c>
      <c r="H28" s="11"/>
      <c r="I28" s="12"/>
      <c r="J28" s="11">
        <v>4.26</v>
      </c>
      <c r="K28" s="11"/>
      <c r="L28" s="11"/>
      <c r="M28" s="11"/>
      <c r="N28" s="11">
        <v>6.24</v>
      </c>
      <c r="O28" s="11"/>
      <c r="P28" s="11">
        <v>69</v>
      </c>
      <c r="Q28" s="11">
        <v>4.74</v>
      </c>
    </row>
    <row r="29" spans="1:17" ht="17" customHeight="1" x14ac:dyDescent="0.15">
      <c r="A29" s="13"/>
      <c r="B29" s="13"/>
      <c r="C29" s="16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3" t="s">
        <v>13</v>
      </c>
      <c r="B30" s="13">
        <v>133</v>
      </c>
      <c r="C30" s="17" t="s">
        <v>25</v>
      </c>
      <c r="D30" s="15"/>
      <c r="E30" s="15"/>
      <c r="F30" s="13" t="s">
        <v>74</v>
      </c>
      <c r="G30" s="11">
        <v>1.46</v>
      </c>
      <c r="H30" s="11"/>
      <c r="I30" s="12"/>
      <c r="J30" s="11">
        <v>4</v>
      </c>
      <c r="K30" s="11"/>
      <c r="L30" s="11"/>
      <c r="M30" s="11"/>
      <c r="N30" s="11">
        <v>8.52</v>
      </c>
      <c r="O30" s="11"/>
      <c r="P30" s="11">
        <v>76</v>
      </c>
      <c r="Q30" s="11">
        <v>8.24</v>
      </c>
    </row>
    <row r="31" spans="1:17" ht="18.75" customHeight="1" x14ac:dyDescent="0.15">
      <c r="A31" s="13"/>
      <c r="B31" s="13"/>
      <c r="C31" s="19" t="s">
        <v>24</v>
      </c>
      <c r="D31" s="19"/>
      <c r="E31" s="19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4.25" customHeight="1" x14ac:dyDescent="0.15">
      <c r="A32" s="13" t="s">
        <v>13</v>
      </c>
      <c r="B32" s="13" t="s">
        <v>23</v>
      </c>
      <c r="C32" s="15" t="s">
        <v>22</v>
      </c>
      <c r="D32" s="15"/>
      <c r="E32" s="15"/>
      <c r="F32" s="13" t="s">
        <v>73</v>
      </c>
      <c r="G32" s="11" t="s">
        <v>72</v>
      </c>
      <c r="H32" s="11"/>
      <c r="I32" s="12"/>
      <c r="J32" s="11" t="s">
        <v>71</v>
      </c>
      <c r="K32" s="11"/>
      <c r="L32" s="11"/>
      <c r="M32" s="11"/>
      <c r="N32" s="11" t="s">
        <v>70</v>
      </c>
      <c r="O32" s="11"/>
      <c r="P32" s="11" t="s">
        <v>69</v>
      </c>
      <c r="Q32" s="11" t="s">
        <v>10</v>
      </c>
    </row>
    <row r="33" spans="1:17" ht="8.25" customHeight="1" x14ac:dyDescent="0.15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25" customHeight="1" x14ac:dyDescent="0.15">
      <c r="A34" s="13">
        <v>2013</v>
      </c>
      <c r="B34" s="13">
        <v>297</v>
      </c>
      <c r="C34" s="17" t="s">
        <v>20</v>
      </c>
      <c r="D34" s="15"/>
      <c r="E34" s="15"/>
      <c r="F34" s="13">
        <v>130</v>
      </c>
      <c r="G34" s="11">
        <v>4.9000000000000004</v>
      </c>
      <c r="H34" s="11"/>
      <c r="I34" s="12"/>
      <c r="J34" s="11">
        <v>0.6</v>
      </c>
      <c r="K34" s="11"/>
      <c r="L34" s="11"/>
      <c r="M34" s="11"/>
      <c r="N34" s="11">
        <v>25.2</v>
      </c>
      <c r="O34" s="11"/>
      <c r="P34" s="11">
        <v>125.8</v>
      </c>
      <c r="Q34" s="11">
        <v>8.0000000000000002E-3</v>
      </c>
    </row>
    <row r="35" spans="1:17" ht="9" customHeight="1" x14ac:dyDescent="0.15">
      <c r="A35" s="13"/>
      <c r="B35" s="13"/>
      <c r="C35" s="16" t="s">
        <v>19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3.25" customHeight="1" x14ac:dyDescent="0.15">
      <c r="A36" s="13">
        <v>2013</v>
      </c>
      <c r="B36" s="13">
        <v>394</v>
      </c>
      <c r="C36" s="15" t="s">
        <v>18</v>
      </c>
      <c r="D36" s="15"/>
      <c r="E36" s="15"/>
      <c r="F36" s="13">
        <v>70</v>
      </c>
      <c r="G36" s="11">
        <v>10</v>
      </c>
      <c r="H36" s="11"/>
      <c r="I36" s="12"/>
      <c r="J36" s="11">
        <v>8.9</v>
      </c>
      <c r="K36" s="11"/>
      <c r="L36" s="11"/>
      <c r="M36" s="11"/>
      <c r="N36" s="11">
        <v>6.09</v>
      </c>
      <c r="O36" s="11"/>
      <c r="P36" s="11">
        <v>143</v>
      </c>
      <c r="Q36" s="11">
        <v>1.8</v>
      </c>
    </row>
    <row r="37" spans="1:17" ht="18" customHeight="1" x14ac:dyDescent="0.15">
      <c r="A37" s="13"/>
      <c r="B37" s="13"/>
      <c r="C37" s="14" t="s">
        <v>17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25" customHeight="1" x14ac:dyDescent="0.15">
      <c r="A38" s="13" t="s">
        <v>13</v>
      </c>
      <c r="B38" s="13" t="s">
        <v>16</v>
      </c>
      <c r="C38" s="15" t="s">
        <v>15</v>
      </c>
      <c r="D38" s="15"/>
      <c r="E38" s="15"/>
      <c r="F38" s="13" t="s">
        <v>68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15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25" customHeight="1" x14ac:dyDescent="0.15">
      <c r="A40" s="13" t="s">
        <v>13</v>
      </c>
      <c r="B40" s="13" t="s">
        <v>12</v>
      </c>
      <c r="C40" s="15" t="s">
        <v>11</v>
      </c>
      <c r="D40" s="15"/>
      <c r="E40" s="15"/>
      <c r="F40" s="13" t="s">
        <v>67</v>
      </c>
      <c r="G40" s="11" t="s">
        <v>66</v>
      </c>
      <c r="H40" s="11"/>
      <c r="I40" s="12"/>
      <c r="J40" s="11" t="s">
        <v>65</v>
      </c>
      <c r="K40" s="11"/>
      <c r="L40" s="11"/>
      <c r="M40" s="11"/>
      <c r="N40" s="11" t="s">
        <v>64</v>
      </c>
      <c r="O40" s="11"/>
      <c r="P40" s="11" t="s">
        <v>63</v>
      </c>
      <c r="Q40" s="11" t="s">
        <v>10</v>
      </c>
    </row>
    <row r="41" spans="1:17" ht="9.75" customHeight="1" x14ac:dyDescent="0.15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25" customHeight="1" x14ac:dyDescent="0.15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15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" customHeight="1" x14ac:dyDescent="0.15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30.200000000000003</v>
      </c>
      <c r="H44" s="2"/>
      <c r="I44" s="2">
        <f>J42+J40+J38+J36+J34+J32+J30+J28</f>
        <v>27.060000000000002</v>
      </c>
      <c r="J44" s="2"/>
      <c r="K44" s="2"/>
      <c r="L44" s="2"/>
      <c r="M44" s="3"/>
      <c r="N44" s="2">
        <f>N42+N40+N38+N36+N34+N32+N30+N28</f>
        <v>81.25</v>
      </c>
      <c r="O44" s="2"/>
      <c r="P44" s="8">
        <f>P42+P40+P38+P36+P34+P32+P30+P28</f>
        <v>689.8</v>
      </c>
      <c r="Q44" s="8">
        <f>Q42+Q40+Q38+Q36+Q34+Q32+Q30+Q28</f>
        <v>16.188000000000002</v>
      </c>
    </row>
    <row r="45" spans="1:17" ht="14" customHeight="1" x14ac:dyDescent="0.15">
      <c r="A45" s="18" t="s">
        <v>6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</row>
    <row r="46" spans="1:17" ht="13.25" customHeight="1" x14ac:dyDescent="0.15">
      <c r="A46" s="13">
        <v>2013</v>
      </c>
      <c r="B46" s="13">
        <v>507</v>
      </c>
      <c r="C46" s="17" t="s">
        <v>5</v>
      </c>
      <c r="D46" s="15"/>
      <c r="E46" s="15"/>
      <c r="F46" s="13">
        <v>200</v>
      </c>
      <c r="G46" s="11">
        <v>1.5</v>
      </c>
      <c r="H46" s="11"/>
      <c r="I46" s="12"/>
      <c r="J46" s="11">
        <v>1.3</v>
      </c>
      <c r="K46" s="11"/>
      <c r="L46" s="11"/>
      <c r="M46" s="11"/>
      <c r="N46" s="11">
        <v>17.399999999999999</v>
      </c>
      <c r="O46" s="11"/>
      <c r="P46" s="11">
        <v>87</v>
      </c>
      <c r="Q46" s="11">
        <v>1.3</v>
      </c>
    </row>
    <row r="47" spans="1:17" ht="9.75" customHeight="1" x14ac:dyDescent="0.15">
      <c r="A47" s="13"/>
      <c r="B47" s="13"/>
      <c r="C47" s="16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13.25" customHeight="1" x14ac:dyDescent="0.15">
      <c r="A48" s="13">
        <v>2013</v>
      </c>
      <c r="B48" s="13">
        <v>570</v>
      </c>
      <c r="C48" s="15" t="s">
        <v>3</v>
      </c>
      <c r="D48" s="15"/>
      <c r="E48" s="15"/>
      <c r="F48" s="13">
        <v>60</v>
      </c>
      <c r="G48" s="11">
        <v>3.12</v>
      </c>
      <c r="H48" s="11"/>
      <c r="I48" s="12"/>
      <c r="J48" s="11">
        <v>9.24</v>
      </c>
      <c r="K48" s="11"/>
      <c r="L48" s="11"/>
      <c r="M48" s="11"/>
      <c r="N48" s="11">
        <v>31.4</v>
      </c>
      <c r="O48" s="11"/>
      <c r="P48" s="11">
        <v>220.8</v>
      </c>
      <c r="Q48" s="11">
        <v>2.76</v>
      </c>
    </row>
    <row r="49" spans="1:18" ht="15.75" customHeight="1" x14ac:dyDescent="0.15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" customHeight="1" x14ac:dyDescent="0.15">
      <c r="A50" s="10" t="s">
        <v>1</v>
      </c>
      <c r="B50" s="10"/>
      <c r="C50" s="10"/>
      <c r="D50" s="10"/>
      <c r="E50" s="10"/>
      <c r="F50" s="9">
        <f>F48+F46</f>
        <v>260</v>
      </c>
      <c r="G50" s="2">
        <f>G48+G46</f>
        <v>4.62</v>
      </c>
      <c r="H50" s="2"/>
      <c r="I50" s="2">
        <f>J48+J46</f>
        <v>10.540000000000001</v>
      </c>
      <c r="J50" s="2"/>
      <c r="K50" s="2"/>
      <c r="L50" s="2"/>
      <c r="M50" s="3"/>
      <c r="N50" s="2">
        <f>N48+N46</f>
        <v>48.8</v>
      </c>
      <c r="O50" s="2"/>
      <c r="P50" s="8">
        <f>P48+P46</f>
        <v>307.8</v>
      </c>
      <c r="Q50" s="8">
        <f>Q48+Q46</f>
        <v>4.0599999999999996</v>
      </c>
    </row>
    <row r="51" spans="1:18" ht="14" customHeight="1" x14ac:dyDescent="0.15">
      <c r="A51" s="18" t="s">
        <v>60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</row>
    <row r="52" spans="1:18" ht="13.25" customHeight="1" x14ac:dyDescent="0.15">
      <c r="A52" s="13" t="s">
        <v>13</v>
      </c>
      <c r="B52" s="13">
        <v>273</v>
      </c>
      <c r="C52" s="15" t="s">
        <v>59</v>
      </c>
      <c r="D52" s="15"/>
      <c r="E52" s="15"/>
      <c r="F52" s="13">
        <v>200</v>
      </c>
      <c r="G52" s="11">
        <v>7.8</v>
      </c>
      <c r="H52" s="11"/>
      <c r="I52" s="12"/>
      <c r="J52" s="11">
        <v>9.4600000000000009</v>
      </c>
      <c r="K52" s="11"/>
      <c r="L52" s="11"/>
      <c r="M52" s="11"/>
      <c r="N52" s="11">
        <v>35.799999999999997</v>
      </c>
      <c r="O52" s="11"/>
      <c r="P52" s="11">
        <v>283.60000000000002</v>
      </c>
      <c r="Q52" s="11">
        <v>1.46</v>
      </c>
    </row>
    <row r="53" spans="1:18" ht="12" customHeight="1" x14ac:dyDescent="0.15">
      <c r="A53" s="13"/>
      <c r="B53" s="13"/>
      <c r="C53" s="14" t="s">
        <v>58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0.5" customHeight="1" x14ac:dyDescent="0.15">
      <c r="A54" s="13" t="s">
        <v>13</v>
      </c>
      <c r="B54" s="13" t="s">
        <v>39</v>
      </c>
      <c r="C54" s="15" t="s">
        <v>38</v>
      </c>
      <c r="D54" s="15"/>
      <c r="E54" s="15"/>
      <c r="F54" s="13">
        <v>30</v>
      </c>
      <c r="G54" s="11">
        <v>2</v>
      </c>
      <c r="H54" s="11"/>
      <c r="I54" s="12"/>
      <c r="J54" s="11">
        <v>0.8</v>
      </c>
      <c r="K54" s="11"/>
      <c r="L54" s="11"/>
      <c r="M54" s="11"/>
      <c r="N54" s="11">
        <v>13.4</v>
      </c>
      <c r="O54" s="11"/>
      <c r="P54" s="11">
        <v>69</v>
      </c>
      <c r="Q54" s="11" t="s">
        <v>10</v>
      </c>
    </row>
    <row r="55" spans="1:18" ht="9.75" customHeight="1" x14ac:dyDescent="0.15">
      <c r="A55" s="13"/>
      <c r="B55" s="13"/>
      <c r="C55" s="14" t="s">
        <v>37</v>
      </c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3.25" customHeight="1" x14ac:dyDescent="0.15">
      <c r="A56" s="13">
        <v>2013</v>
      </c>
      <c r="B56" s="13" t="s">
        <v>57</v>
      </c>
      <c r="C56" s="15" t="s">
        <v>56</v>
      </c>
      <c r="D56" s="15"/>
      <c r="E56" s="15"/>
      <c r="F56" s="13">
        <v>200</v>
      </c>
      <c r="G56" s="11" t="s">
        <v>65</v>
      </c>
      <c r="H56" s="11"/>
      <c r="I56" s="12"/>
      <c r="J56" s="11"/>
      <c r="K56" s="11"/>
      <c r="L56" s="11"/>
      <c r="M56" s="11"/>
      <c r="N56" s="11" t="s">
        <v>83</v>
      </c>
      <c r="O56" s="11"/>
      <c r="P56" s="11" t="s">
        <v>82</v>
      </c>
      <c r="Q56" s="11" t="s">
        <v>10</v>
      </c>
    </row>
    <row r="57" spans="1:18" ht="9.75" customHeight="1" x14ac:dyDescent="0.15">
      <c r="A57" s="13"/>
      <c r="B57" s="13"/>
      <c r="C57" s="14" t="s">
        <v>55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4" customHeight="1" x14ac:dyDescent="0.15">
      <c r="A58" s="10" t="s">
        <v>1</v>
      </c>
      <c r="B58" s="10"/>
      <c r="C58" s="10"/>
      <c r="D58" s="10"/>
      <c r="E58" s="10"/>
      <c r="F58" s="9">
        <f>F56+F54+F52</f>
        <v>430</v>
      </c>
      <c r="G58" s="2">
        <f>G56+G54+G52</f>
        <v>10</v>
      </c>
      <c r="H58" s="2"/>
      <c r="I58" s="2">
        <f>J56+J54+J52</f>
        <v>10.260000000000002</v>
      </c>
      <c r="J58" s="2"/>
      <c r="K58" s="2"/>
      <c r="L58" s="2"/>
      <c r="M58" s="3"/>
      <c r="N58" s="2">
        <f>N56+N54+N52</f>
        <v>59.4</v>
      </c>
      <c r="O58" s="2"/>
      <c r="P58" s="8">
        <f>P56+P54+P52</f>
        <v>394.6</v>
      </c>
      <c r="Q58" s="8">
        <f>Q56+Q54+Q52</f>
        <v>1.46</v>
      </c>
    </row>
    <row r="59" spans="1:18" ht="14" customHeight="1" x14ac:dyDescent="0.15">
      <c r="A59" s="32" t="s">
        <v>62</v>
      </c>
      <c r="B59" s="31"/>
      <c r="C59" s="30"/>
      <c r="D59" s="30"/>
      <c r="E59" s="29"/>
      <c r="F59" s="9">
        <f>F58+F50+F44+F26+F22</f>
        <v>1965</v>
      </c>
      <c r="G59" s="2">
        <f>G58+G50+G44+G26+G22</f>
        <v>55.730000000000011</v>
      </c>
      <c r="H59" s="2"/>
      <c r="I59" s="2">
        <f>I58+I50+I44+I26+I22</f>
        <v>67.330000000000013</v>
      </c>
      <c r="J59" s="2"/>
      <c r="K59" s="2"/>
      <c r="L59" s="2"/>
      <c r="M59" s="3"/>
      <c r="N59" s="2">
        <f>N50+N44+N26+N22</f>
        <v>198.09</v>
      </c>
      <c r="O59" s="2"/>
      <c r="P59" s="8">
        <f>P58+P50+P44+P26+P22</f>
        <v>1861.6000000000001</v>
      </c>
      <c r="Q59" s="8">
        <f>Q58+Q50+Q44+Q26+Q22</f>
        <v>66.328000000000003</v>
      </c>
    </row>
    <row r="61" spans="1:18" ht="12.75" customHeight="1" x14ac:dyDescent="0.15">
      <c r="L61" s="33" t="s">
        <v>81</v>
      </c>
      <c r="M61" s="33"/>
      <c r="N61" s="33"/>
      <c r="O61" s="33"/>
      <c r="P61" s="33"/>
      <c r="Q61" s="33"/>
      <c r="R61" s="33"/>
    </row>
    <row r="62" spans="1:18" ht="13" x14ac:dyDescent="0.15">
      <c r="L62" s="12"/>
      <c r="M62" s="12"/>
      <c r="N62" s="12"/>
      <c r="O62" s="12"/>
      <c r="P62" s="12"/>
      <c r="Q62" s="12"/>
      <c r="R62" s="12"/>
    </row>
    <row r="63" spans="1:18" ht="12.75" customHeight="1" x14ac:dyDescent="0.15">
      <c r="L63" s="12" t="s">
        <v>80</v>
      </c>
      <c r="M63" s="12"/>
      <c r="N63" s="12"/>
      <c r="O63" s="12"/>
      <c r="P63" s="12"/>
      <c r="Q63" s="12"/>
      <c r="R63" s="12"/>
    </row>
    <row r="64" spans="1:18" ht="12.75" customHeight="1" x14ac:dyDescent="0.15">
      <c r="L64" s="12" t="s">
        <v>79</v>
      </c>
      <c r="M64" s="12"/>
      <c r="N64" s="12"/>
      <c r="O64" s="12"/>
      <c r="P64" s="12"/>
      <c r="Q64" s="12"/>
      <c r="R64" s="12"/>
    </row>
    <row r="65" spans="1:18" ht="12.75" customHeight="1" x14ac:dyDescent="0.15">
      <c r="L65" s="12" t="s">
        <v>78</v>
      </c>
      <c r="M65" s="12"/>
      <c r="N65" s="12"/>
      <c r="O65" s="12"/>
      <c r="P65" s="12"/>
      <c r="Q65" s="12"/>
      <c r="R65" s="12"/>
    </row>
    <row r="66" spans="1:18" ht="23" x14ac:dyDescent="0.15">
      <c r="E66" s="28" t="s">
        <v>54</v>
      </c>
      <c r="F66" s="28"/>
      <c r="G66" s="28"/>
    </row>
    <row r="67" spans="1:18" ht="16" x14ac:dyDescent="0.15">
      <c r="D67" s="27">
        <v>45595</v>
      </c>
      <c r="E67" s="27"/>
      <c r="F67" s="27"/>
      <c r="G67" s="27"/>
      <c r="H67" s="27"/>
      <c r="I67" s="27"/>
      <c r="J67" s="27"/>
    </row>
    <row r="69" spans="1:18" ht="18" x14ac:dyDescent="0.15">
      <c r="B69" s="26" t="s">
        <v>77</v>
      </c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1" spans="1:18" ht="12" x14ac:dyDescent="0.15">
      <c r="A71" s="25" t="s">
        <v>52</v>
      </c>
      <c r="B71" s="25" t="s">
        <v>51</v>
      </c>
      <c r="C71" s="25" t="s">
        <v>50</v>
      </c>
      <c r="D71" s="25"/>
      <c r="E71" s="25"/>
      <c r="F71" s="25" t="s">
        <v>49</v>
      </c>
      <c r="G71" s="25" t="s">
        <v>48</v>
      </c>
      <c r="H71" s="25"/>
      <c r="I71" s="25"/>
      <c r="J71" s="25"/>
      <c r="K71" s="25"/>
      <c r="L71" s="25"/>
      <c r="M71" s="25"/>
      <c r="N71" s="25"/>
      <c r="O71" s="25" t="s">
        <v>47</v>
      </c>
      <c r="P71" s="25"/>
      <c r="Q71" s="25" t="s">
        <v>46</v>
      </c>
    </row>
    <row r="72" spans="1:18" ht="12" x14ac:dyDescent="0.15">
      <c r="A72" s="25"/>
      <c r="B72" s="25"/>
      <c r="C72" s="25"/>
      <c r="D72" s="25"/>
      <c r="E72" s="25"/>
      <c r="F72" s="25"/>
      <c r="G72" s="25" t="s">
        <v>45</v>
      </c>
      <c r="H72" s="25"/>
      <c r="I72" s="25" t="s">
        <v>44</v>
      </c>
      <c r="J72" s="25"/>
      <c r="K72" s="25"/>
      <c r="L72" s="25"/>
      <c r="M72" s="25" t="s">
        <v>43</v>
      </c>
      <c r="N72" s="25"/>
      <c r="O72" s="25"/>
      <c r="P72" s="25"/>
      <c r="Q72" s="25"/>
    </row>
    <row r="73" spans="1:18" ht="14" x14ac:dyDescent="0.15">
      <c r="A73" s="18" t="s">
        <v>42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</row>
    <row r="74" spans="1:18" ht="12" customHeight="1" x14ac:dyDescent="0.15">
      <c r="A74" s="13" t="s">
        <v>13</v>
      </c>
      <c r="B74" s="13">
        <v>266</v>
      </c>
      <c r="C74" s="15" t="s">
        <v>41</v>
      </c>
      <c r="D74" s="15"/>
      <c r="E74" s="15"/>
      <c r="F74" s="13" t="s">
        <v>74</v>
      </c>
      <c r="G74" s="11">
        <v>5.26</v>
      </c>
      <c r="H74" s="11"/>
      <c r="I74" s="12"/>
      <c r="J74" s="11">
        <v>11.66</v>
      </c>
      <c r="K74" s="11"/>
      <c r="L74" s="11"/>
      <c r="M74" s="11"/>
      <c r="N74" s="11">
        <v>25</v>
      </c>
      <c r="O74" s="11"/>
      <c r="P74" s="11">
        <v>226.2</v>
      </c>
      <c r="Q74" s="11">
        <v>1.32</v>
      </c>
    </row>
    <row r="75" spans="1:18" ht="14.25" customHeight="1" x14ac:dyDescent="0.15">
      <c r="A75" s="13"/>
      <c r="B75" s="13"/>
      <c r="C75" s="24" t="s">
        <v>40</v>
      </c>
      <c r="D75" s="24"/>
      <c r="E75" s="24"/>
      <c r="F75" s="13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</row>
    <row r="76" spans="1:18" ht="12" customHeight="1" x14ac:dyDescent="0.15">
      <c r="A76" s="13" t="s">
        <v>13</v>
      </c>
      <c r="B76" s="13" t="s">
        <v>39</v>
      </c>
      <c r="C76" s="15" t="s">
        <v>38</v>
      </c>
      <c r="D76" s="15"/>
      <c r="E76" s="15"/>
      <c r="F76" s="13">
        <v>30</v>
      </c>
      <c r="G76" s="11">
        <v>2</v>
      </c>
      <c r="H76" s="11"/>
      <c r="I76" s="12"/>
      <c r="J76" s="11">
        <v>0.8</v>
      </c>
      <c r="K76" s="11"/>
      <c r="L76" s="11"/>
      <c r="M76" s="11"/>
      <c r="N76" s="11">
        <v>13.4</v>
      </c>
      <c r="O76" s="11"/>
      <c r="P76" s="11">
        <v>69</v>
      </c>
      <c r="Q76" s="11" t="s">
        <v>10</v>
      </c>
    </row>
    <row r="77" spans="1:18" ht="10.5" customHeight="1" x14ac:dyDescent="0.15">
      <c r="A77" s="13"/>
      <c r="B77" s="13"/>
      <c r="C77" s="14" t="s">
        <v>37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15">
      <c r="A78" s="13" t="s">
        <v>13</v>
      </c>
      <c r="B78" s="13" t="s">
        <v>36</v>
      </c>
      <c r="C78" s="15" t="s">
        <v>35</v>
      </c>
      <c r="D78" s="15"/>
      <c r="E78" s="15"/>
      <c r="F78" s="13" t="s">
        <v>76</v>
      </c>
      <c r="G78" s="11">
        <v>0.03</v>
      </c>
      <c r="H78" s="11"/>
      <c r="I78" s="12"/>
      <c r="J78" s="11">
        <v>4.13</v>
      </c>
      <c r="K78" s="11"/>
      <c r="L78" s="11"/>
      <c r="M78" s="11"/>
      <c r="N78" s="11">
        <v>0.04</v>
      </c>
      <c r="O78" s="11"/>
      <c r="P78" s="11">
        <v>37</v>
      </c>
      <c r="Q78" s="11" t="s">
        <v>10</v>
      </c>
    </row>
    <row r="79" spans="1:18" ht="10.5" customHeight="1" x14ac:dyDescent="0.15">
      <c r="A79" s="13"/>
      <c r="B79" s="13"/>
      <c r="C79" s="14" t="s">
        <v>34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15">
      <c r="A80" s="13">
        <v>2013</v>
      </c>
      <c r="B80" s="13">
        <v>514</v>
      </c>
      <c r="C80" s="17" t="s">
        <v>33</v>
      </c>
      <c r="D80" s="15"/>
      <c r="E80" s="15"/>
      <c r="F80" s="13">
        <v>200</v>
      </c>
      <c r="G80" s="11">
        <v>3.2</v>
      </c>
      <c r="H80" s="11"/>
      <c r="I80" s="12"/>
      <c r="J80" s="11">
        <v>2.7</v>
      </c>
      <c r="K80" s="11"/>
      <c r="L80" s="11"/>
      <c r="M80" s="11"/>
      <c r="N80" s="11">
        <v>15.9</v>
      </c>
      <c r="O80" s="11"/>
      <c r="P80" s="11">
        <v>79</v>
      </c>
      <c r="Q80" s="11">
        <v>1.3</v>
      </c>
    </row>
    <row r="81" spans="1:17" ht="10.5" customHeight="1" x14ac:dyDescent="0.15">
      <c r="A81" s="13"/>
      <c r="B81" s="13"/>
      <c r="C81" s="16" t="s">
        <v>32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3" x14ac:dyDescent="0.15">
      <c r="A82" s="10" t="s">
        <v>1</v>
      </c>
      <c r="B82" s="10"/>
      <c r="C82" s="10"/>
      <c r="D82" s="10"/>
      <c r="E82" s="10"/>
      <c r="F82" s="9">
        <f>F80+F78+F76+F74</f>
        <v>435</v>
      </c>
      <c r="G82" s="2">
        <f>G80+G78+G76+G74</f>
        <v>10.49</v>
      </c>
      <c r="H82" s="2"/>
      <c r="I82" s="2">
        <f>J80+J78+J76+J74</f>
        <v>19.29</v>
      </c>
      <c r="J82" s="2"/>
      <c r="K82" s="2"/>
      <c r="L82" s="2"/>
      <c r="M82" s="3"/>
      <c r="N82" s="2">
        <f>N80+N78+N76+N74</f>
        <v>54.34</v>
      </c>
      <c r="O82" s="2"/>
      <c r="P82" s="8">
        <f>P80+P78+P76+P74</f>
        <v>411.2</v>
      </c>
      <c r="Q82" s="8">
        <f>Q80+Q78+Q76+Q74</f>
        <v>2.62</v>
      </c>
    </row>
    <row r="83" spans="1:17" ht="15" customHeight="1" x14ac:dyDescent="0.15">
      <c r="A83" s="18" t="s">
        <v>31</v>
      </c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15">
      <c r="A84" s="13" t="s">
        <v>13</v>
      </c>
      <c r="B84" s="13">
        <v>538</v>
      </c>
      <c r="C84" s="17" t="s">
        <v>30</v>
      </c>
      <c r="D84" s="15"/>
      <c r="E84" s="15"/>
      <c r="F84" s="13">
        <v>120</v>
      </c>
      <c r="G84" s="11">
        <v>0.42</v>
      </c>
      <c r="H84" s="11"/>
      <c r="I84" s="12"/>
      <c r="J84" s="11">
        <v>0.18</v>
      </c>
      <c r="K84" s="11"/>
      <c r="L84" s="11"/>
      <c r="M84" s="11"/>
      <c r="N84" s="11">
        <v>13.7</v>
      </c>
      <c r="O84" s="11"/>
      <c r="P84" s="21">
        <v>58.2</v>
      </c>
      <c r="Q84" s="21">
        <v>42</v>
      </c>
    </row>
    <row r="85" spans="1:17" ht="10.5" customHeight="1" x14ac:dyDescent="0.15">
      <c r="A85" s="13"/>
      <c r="B85" s="13"/>
      <c r="C85" s="14" t="s">
        <v>29</v>
      </c>
      <c r="D85" s="14"/>
      <c r="E85" s="14"/>
      <c r="F85" s="13"/>
      <c r="G85" s="11"/>
      <c r="H85" s="11"/>
      <c r="I85" s="12"/>
      <c r="J85" s="11"/>
      <c r="K85" s="11"/>
      <c r="L85" s="11"/>
      <c r="M85" s="11"/>
      <c r="N85" s="11"/>
      <c r="O85" s="11"/>
      <c r="P85" s="21"/>
      <c r="Q85" s="21"/>
    </row>
    <row r="86" spans="1:17" ht="13" x14ac:dyDescent="0.15">
      <c r="A86" s="10" t="s">
        <v>1</v>
      </c>
      <c r="B86" s="10"/>
      <c r="C86" s="10"/>
      <c r="D86" s="10"/>
      <c r="E86" s="10"/>
      <c r="F86" s="9">
        <f>F84</f>
        <v>120</v>
      </c>
      <c r="G86" s="2">
        <f>G84</f>
        <v>0.42</v>
      </c>
      <c r="H86" s="2"/>
      <c r="I86" s="2">
        <f>J84</f>
        <v>0.18</v>
      </c>
      <c r="J86" s="2"/>
      <c r="K86" s="2"/>
      <c r="L86" s="2"/>
      <c r="M86" s="3"/>
      <c r="N86" s="2">
        <f>N84</f>
        <v>13.7</v>
      </c>
      <c r="O86" s="2"/>
      <c r="P86" s="8">
        <f>P84</f>
        <v>58.2</v>
      </c>
      <c r="Q86" s="8">
        <f>Q84</f>
        <v>42</v>
      </c>
    </row>
    <row r="87" spans="1:17" ht="14" x14ac:dyDescent="0.15">
      <c r="A87" s="18" t="s">
        <v>28</v>
      </c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</row>
    <row r="88" spans="1:17" ht="12" customHeight="1" x14ac:dyDescent="0.15">
      <c r="A88" s="13">
        <v>2013</v>
      </c>
      <c r="B88" s="13">
        <v>124</v>
      </c>
      <c r="C88" s="17" t="s">
        <v>27</v>
      </c>
      <c r="D88" s="15"/>
      <c r="E88" s="15"/>
      <c r="F88" s="13" t="s">
        <v>75</v>
      </c>
      <c r="G88" s="11">
        <v>1.44</v>
      </c>
      <c r="H88" s="11"/>
      <c r="I88" s="12"/>
      <c r="J88" s="11">
        <v>4.26</v>
      </c>
      <c r="K88" s="11"/>
      <c r="L88" s="11"/>
      <c r="M88" s="11"/>
      <c r="N88" s="11">
        <v>6.24</v>
      </c>
      <c r="O88" s="11"/>
      <c r="P88" s="11">
        <v>69</v>
      </c>
      <c r="Q88" s="11">
        <v>4.74</v>
      </c>
    </row>
    <row r="89" spans="1:17" ht="10.5" customHeight="1" x14ac:dyDescent="0.15">
      <c r="A89" s="13"/>
      <c r="B89" s="13"/>
      <c r="C89" s="16" t="s">
        <v>26</v>
      </c>
      <c r="D89" s="14"/>
      <c r="E89" s="14"/>
      <c r="F89" s="13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</row>
    <row r="90" spans="1:17" ht="12" customHeight="1" x14ac:dyDescent="0.15">
      <c r="A90" s="13" t="s">
        <v>13</v>
      </c>
      <c r="B90" s="13">
        <v>133</v>
      </c>
      <c r="C90" s="17" t="s">
        <v>25</v>
      </c>
      <c r="D90" s="15"/>
      <c r="E90" s="15"/>
      <c r="F90" s="13" t="s">
        <v>74</v>
      </c>
      <c r="G90" s="11">
        <v>1.46</v>
      </c>
      <c r="H90" s="11"/>
      <c r="I90" s="12"/>
      <c r="J90" s="11">
        <v>4</v>
      </c>
      <c r="K90" s="11"/>
      <c r="L90" s="11"/>
      <c r="M90" s="11"/>
      <c r="N90" s="11">
        <v>8.52</v>
      </c>
      <c r="O90" s="11"/>
      <c r="P90" s="11">
        <v>76</v>
      </c>
      <c r="Q90" s="11">
        <v>8.24</v>
      </c>
    </row>
    <row r="91" spans="1:17" ht="10.5" customHeight="1" x14ac:dyDescent="0.15">
      <c r="A91" s="13"/>
      <c r="B91" s="13"/>
      <c r="C91" s="19" t="s">
        <v>24</v>
      </c>
      <c r="D91" s="19"/>
      <c r="E91" s="19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0.5" customHeight="1" x14ac:dyDescent="0.15">
      <c r="A92" s="13" t="s">
        <v>13</v>
      </c>
      <c r="B92" s="13" t="s">
        <v>23</v>
      </c>
      <c r="C92" s="15" t="s">
        <v>22</v>
      </c>
      <c r="D92" s="15"/>
      <c r="E92" s="15"/>
      <c r="F92" s="13" t="s">
        <v>73</v>
      </c>
      <c r="G92" s="11" t="s">
        <v>72</v>
      </c>
      <c r="H92" s="11"/>
      <c r="I92" s="12"/>
      <c r="J92" s="11" t="s">
        <v>71</v>
      </c>
      <c r="K92" s="11"/>
      <c r="L92" s="11"/>
      <c r="M92" s="11"/>
      <c r="N92" s="11" t="s">
        <v>70</v>
      </c>
      <c r="O92" s="11"/>
      <c r="P92" s="11" t="s">
        <v>69</v>
      </c>
      <c r="Q92" s="11" t="s">
        <v>10</v>
      </c>
    </row>
    <row r="93" spans="1:17" ht="10.5" customHeight="1" x14ac:dyDescent="0.15">
      <c r="A93" s="13"/>
      <c r="B93" s="13"/>
      <c r="C93" s="14" t="s">
        <v>21</v>
      </c>
      <c r="D93" s="14"/>
      <c r="E93" s="14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3">
        <v>2013</v>
      </c>
      <c r="B94" s="13">
        <v>297</v>
      </c>
      <c r="C94" s="17" t="s">
        <v>20</v>
      </c>
      <c r="D94" s="15"/>
      <c r="E94" s="15"/>
      <c r="F94" s="13">
        <v>130</v>
      </c>
      <c r="G94" s="11">
        <v>4.9000000000000004</v>
      </c>
      <c r="H94" s="11"/>
      <c r="I94" s="12"/>
      <c r="J94" s="11">
        <v>0.6</v>
      </c>
      <c r="K94" s="11"/>
      <c r="L94" s="11"/>
      <c r="M94" s="11"/>
      <c r="N94" s="11">
        <v>25.2</v>
      </c>
      <c r="O94" s="11"/>
      <c r="P94" s="11">
        <v>125.8</v>
      </c>
      <c r="Q94" s="11">
        <v>8.0000000000000002E-3</v>
      </c>
    </row>
    <row r="95" spans="1:17" ht="16.5" customHeight="1" x14ac:dyDescent="0.15">
      <c r="A95" s="13"/>
      <c r="B95" s="13"/>
      <c r="C95" s="16" t="s">
        <v>19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2" customHeight="1" x14ac:dyDescent="0.15">
      <c r="A96" s="13">
        <v>2013</v>
      </c>
      <c r="B96" s="13">
        <v>394</v>
      </c>
      <c r="C96" s="15" t="s">
        <v>18</v>
      </c>
      <c r="D96" s="15"/>
      <c r="E96" s="15"/>
      <c r="F96" s="13">
        <v>70</v>
      </c>
      <c r="G96" s="11">
        <v>10</v>
      </c>
      <c r="H96" s="11"/>
      <c r="I96" s="12"/>
      <c r="J96" s="11">
        <v>8.9</v>
      </c>
      <c r="K96" s="11"/>
      <c r="L96" s="11"/>
      <c r="M96" s="11"/>
      <c r="N96" s="11">
        <v>6.09</v>
      </c>
      <c r="O96" s="11"/>
      <c r="P96" s="11">
        <v>143</v>
      </c>
      <c r="Q96" s="11">
        <v>1.8</v>
      </c>
    </row>
    <row r="97" spans="1:17" ht="10.5" customHeight="1" x14ac:dyDescent="0.15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2" customHeight="1" x14ac:dyDescent="0.15">
      <c r="A98" s="13" t="s">
        <v>13</v>
      </c>
      <c r="B98" s="13" t="s">
        <v>16</v>
      </c>
      <c r="C98" s="15" t="s">
        <v>15</v>
      </c>
      <c r="D98" s="15"/>
      <c r="E98" s="15"/>
      <c r="F98" s="13" t="s">
        <v>68</v>
      </c>
      <c r="G98" s="11">
        <v>10.5</v>
      </c>
      <c r="H98" s="11"/>
      <c r="I98" s="12"/>
      <c r="J98" s="11">
        <v>7.5</v>
      </c>
      <c r="K98" s="11"/>
      <c r="L98" s="11"/>
      <c r="M98" s="11"/>
      <c r="N98" s="11">
        <v>6.5</v>
      </c>
      <c r="O98" s="11"/>
      <c r="P98" s="11">
        <v>132</v>
      </c>
      <c r="Q98" s="11">
        <v>0.6</v>
      </c>
    </row>
    <row r="99" spans="1:17" ht="10.5" customHeight="1" x14ac:dyDescent="0.15">
      <c r="A99" s="13"/>
      <c r="B99" s="13"/>
      <c r="C99" s="14" t="s">
        <v>14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2" customHeight="1" x14ac:dyDescent="0.15">
      <c r="A100" s="13" t="s">
        <v>13</v>
      </c>
      <c r="B100" s="13" t="s">
        <v>12</v>
      </c>
      <c r="C100" s="15" t="s">
        <v>11</v>
      </c>
      <c r="D100" s="15"/>
      <c r="E100" s="15"/>
      <c r="F100" s="13" t="s">
        <v>67</v>
      </c>
      <c r="G100" s="11" t="s">
        <v>66</v>
      </c>
      <c r="H100" s="11"/>
      <c r="I100" s="12"/>
      <c r="J100" s="11" t="s">
        <v>65</v>
      </c>
      <c r="K100" s="11"/>
      <c r="L100" s="11"/>
      <c r="M100" s="11"/>
      <c r="N100" s="11" t="s">
        <v>64</v>
      </c>
      <c r="O100" s="11"/>
      <c r="P100" s="11" t="s">
        <v>63</v>
      </c>
      <c r="Q100" s="11" t="s">
        <v>10</v>
      </c>
    </row>
    <row r="101" spans="1:17" ht="10.5" customHeight="1" x14ac:dyDescent="0.15">
      <c r="A101" s="13"/>
      <c r="B101" s="13"/>
      <c r="C101" s="14" t="s">
        <v>9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2" customHeight="1" x14ac:dyDescent="0.15">
      <c r="A102" s="13">
        <v>2013</v>
      </c>
      <c r="B102" s="13">
        <v>531</v>
      </c>
      <c r="C102" s="15" t="s">
        <v>8</v>
      </c>
      <c r="D102" s="15"/>
      <c r="E102" s="15"/>
      <c r="F102" s="13">
        <v>200</v>
      </c>
      <c r="G102" s="11">
        <v>0.3</v>
      </c>
      <c r="H102" s="11"/>
      <c r="I102" s="12"/>
      <c r="J102" s="11">
        <v>0</v>
      </c>
      <c r="K102" s="11"/>
      <c r="L102" s="11"/>
      <c r="M102" s="11"/>
      <c r="N102" s="11">
        <v>20.100000000000001</v>
      </c>
      <c r="O102" s="11"/>
      <c r="P102" s="11">
        <v>81</v>
      </c>
      <c r="Q102" s="11">
        <v>0.8</v>
      </c>
    </row>
    <row r="103" spans="1:17" ht="10.5" customHeight="1" x14ac:dyDescent="0.15">
      <c r="A103" s="13"/>
      <c r="B103" s="13"/>
      <c r="C103" s="14" t="s">
        <v>7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3" x14ac:dyDescent="0.15">
      <c r="A104" s="10" t="s">
        <v>1</v>
      </c>
      <c r="B104" s="10"/>
      <c r="C104" s="10"/>
      <c r="D104" s="10"/>
      <c r="E104" s="10"/>
      <c r="F104" s="9">
        <f>F102+F100+F98+F96+F94+F92+F90+F88</f>
        <v>720</v>
      </c>
      <c r="G104" s="2">
        <f>G102+G100+G98+G96+G94+G92+G90+G88</f>
        <v>30.200000000000003</v>
      </c>
      <c r="H104" s="2"/>
      <c r="I104" s="2">
        <f>J102+J100+J98+J96+J94+J92+J90+J88</f>
        <v>27.060000000000002</v>
      </c>
      <c r="J104" s="2"/>
      <c r="K104" s="2"/>
      <c r="L104" s="2"/>
      <c r="M104" s="3"/>
      <c r="N104" s="2">
        <f>N102+N100+N98+N96+N94+N92+N90+N88</f>
        <v>81.25</v>
      </c>
      <c r="O104" s="2"/>
      <c r="P104" s="8">
        <f>P102+P100+P98+P96+P94+P92+P90+P88</f>
        <v>689.8</v>
      </c>
      <c r="Q104" s="8">
        <f>Q102+Q100+Q98+Q96+Q94+Q92+Q90+Q88</f>
        <v>16.188000000000002</v>
      </c>
    </row>
    <row r="105" spans="1:17" ht="15" customHeight="1" x14ac:dyDescent="0.15">
      <c r="A105" s="18" t="s">
        <v>6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3">
        <v>2013</v>
      </c>
      <c r="B106" s="13">
        <v>507</v>
      </c>
      <c r="C106" s="17" t="s">
        <v>5</v>
      </c>
      <c r="D106" s="15"/>
      <c r="E106" s="15"/>
      <c r="F106" s="13">
        <v>200</v>
      </c>
      <c r="G106" s="11">
        <v>1.5</v>
      </c>
      <c r="H106" s="11"/>
      <c r="I106" s="12"/>
      <c r="J106" s="11">
        <v>1.3</v>
      </c>
      <c r="K106" s="11"/>
      <c r="L106" s="11"/>
      <c r="M106" s="11"/>
      <c r="N106" s="11">
        <v>17.399999999999999</v>
      </c>
      <c r="O106" s="11"/>
      <c r="P106" s="11">
        <v>87</v>
      </c>
      <c r="Q106" s="11">
        <v>1.3</v>
      </c>
    </row>
    <row r="107" spans="1:17" ht="10.5" customHeight="1" x14ac:dyDescent="0.15">
      <c r="A107" s="13"/>
      <c r="B107" s="13"/>
      <c r="C107" s="16" t="s">
        <v>4</v>
      </c>
      <c r="D107" s="14"/>
      <c r="E107" s="14"/>
      <c r="F107" s="13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</row>
    <row r="108" spans="1:17" ht="12" customHeight="1" x14ac:dyDescent="0.15">
      <c r="A108" s="13">
        <v>2013</v>
      </c>
      <c r="B108" s="13">
        <v>570</v>
      </c>
      <c r="C108" s="15" t="s">
        <v>3</v>
      </c>
      <c r="D108" s="15"/>
      <c r="E108" s="15"/>
      <c r="F108" s="13">
        <v>60</v>
      </c>
      <c r="G108" s="11">
        <v>3.12</v>
      </c>
      <c r="H108" s="11"/>
      <c r="I108" s="12"/>
      <c r="J108" s="11">
        <v>9.24</v>
      </c>
      <c r="K108" s="11"/>
      <c r="L108" s="11"/>
      <c r="M108" s="11"/>
      <c r="N108" s="11">
        <v>31.4</v>
      </c>
      <c r="O108" s="11"/>
      <c r="P108" s="11">
        <v>220.8</v>
      </c>
      <c r="Q108" s="11">
        <v>2.76</v>
      </c>
    </row>
    <row r="109" spans="1:17" ht="10.5" customHeight="1" x14ac:dyDescent="0.15">
      <c r="A109" s="13"/>
      <c r="B109" s="13"/>
      <c r="C109" s="14" t="s">
        <v>2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3" x14ac:dyDescent="0.15">
      <c r="A110" s="10" t="s">
        <v>1</v>
      </c>
      <c r="B110" s="10"/>
      <c r="C110" s="10"/>
      <c r="D110" s="10"/>
      <c r="E110" s="10"/>
      <c r="F110" s="9">
        <f>F108+F106</f>
        <v>260</v>
      </c>
      <c r="G110" s="2">
        <f>G108+G106</f>
        <v>4.62</v>
      </c>
      <c r="H110" s="2"/>
      <c r="I110" s="2">
        <f>J108+J106</f>
        <v>10.540000000000001</v>
      </c>
      <c r="J110" s="2"/>
      <c r="K110" s="2"/>
      <c r="L110" s="2"/>
      <c r="M110" s="3"/>
      <c r="N110" s="2">
        <f>N108+N106</f>
        <v>48.8</v>
      </c>
      <c r="O110" s="2"/>
      <c r="P110" s="8">
        <f>P108+P106</f>
        <v>307.8</v>
      </c>
      <c r="Q110" s="8">
        <f>Q108+Q106</f>
        <v>4.0599999999999996</v>
      </c>
    </row>
    <row r="111" spans="1:17" ht="13" x14ac:dyDescent="0.15">
      <c r="A111" s="32" t="s">
        <v>62</v>
      </c>
      <c r="B111" s="31"/>
      <c r="C111" s="30"/>
      <c r="D111" s="30"/>
      <c r="E111" s="29"/>
      <c r="F111" s="9">
        <f>F110+F104+F86+F82</f>
        <v>1535</v>
      </c>
      <c r="G111" s="2">
        <f>G110+G104+G86+G82</f>
        <v>45.730000000000004</v>
      </c>
      <c r="H111" s="2"/>
      <c r="I111" s="2">
        <f>I110+I104+I86+I82</f>
        <v>57.07</v>
      </c>
      <c r="J111" s="2"/>
      <c r="K111" s="2"/>
      <c r="L111" s="2"/>
      <c r="M111" s="3"/>
      <c r="N111" s="2">
        <f>N110+N104+N86+N82</f>
        <v>198.09</v>
      </c>
      <c r="O111" s="2"/>
      <c r="P111" s="8">
        <f>P110+P104+P86+P82</f>
        <v>1467</v>
      </c>
      <c r="Q111" s="8">
        <f>Q104+Q86+Q82</f>
        <v>60.808</v>
      </c>
    </row>
    <row r="113" spans="1:17" ht="23" x14ac:dyDescent="0.15">
      <c r="E113" s="28" t="s">
        <v>54</v>
      </c>
      <c r="F113" s="28"/>
      <c r="G113" s="28"/>
    </row>
    <row r="114" spans="1:17" ht="16" x14ac:dyDescent="0.15">
      <c r="D114" s="27">
        <v>45595</v>
      </c>
      <c r="E114" s="27"/>
      <c r="F114" s="27"/>
      <c r="G114" s="27"/>
      <c r="H114" s="27"/>
      <c r="I114" s="27"/>
      <c r="J114" s="27"/>
    </row>
    <row r="116" spans="1:17" ht="18" x14ac:dyDescent="0.15">
      <c r="B116" s="26" t="s">
        <v>61</v>
      </c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</row>
    <row r="118" spans="1:17" ht="12" x14ac:dyDescent="0.15">
      <c r="A118" s="25" t="s">
        <v>52</v>
      </c>
      <c r="B118" s="25" t="s">
        <v>51</v>
      </c>
      <c r="C118" s="25" t="s">
        <v>50</v>
      </c>
      <c r="D118" s="25"/>
      <c r="E118" s="25"/>
      <c r="F118" s="25" t="s">
        <v>49</v>
      </c>
      <c r="G118" s="25" t="s">
        <v>48</v>
      </c>
      <c r="H118" s="25"/>
      <c r="I118" s="25"/>
      <c r="J118" s="25"/>
      <c r="K118" s="25"/>
      <c r="L118" s="25"/>
      <c r="M118" s="25"/>
      <c r="N118" s="25"/>
      <c r="O118" s="25" t="s">
        <v>47</v>
      </c>
      <c r="P118" s="25"/>
      <c r="Q118" s="25" t="s">
        <v>46</v>
      </c>
    </row>
    <row r="119" spans="1:17" ht="12" x14ac:dyDescent="0.15">
      <c r="A119" s="25"/>
      <c r="B119" s="25"/>
      <c r="C119" s="25"/>
      <c r="D119" s="25"/>
      <c r="E119" s="25"/>
      <c r="F119" s="25"/>
      <c r="G119" s="25" t="s">
        <v>45</v>
      </c>
      <c r="H119" s="25"/>
      <c r="I119" s="25" t="s">
        <v>44</v>
      </c>
      <c r="J119" s="25"/>
      <c r="K119" s="25"/>
      <c r="L119" s="25"/>
      <c r="M119" s="25" t="s">
        <v>43</v>
      </c>
      <c r="N119" s="25"/>
      <c r="O119" s="25"/>
      <c r="P119" s="25"/>
      <c r="Q119" s="25"/>
    </row>
    <row r="120" spans="1:17" ht="14" x14ac:dyDescent="0.15">
      <c r="A120" s="18" t="s">
        <v>42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</row>
    <row r="121" spans="1:17" ht="12" customHeight="1" x14ac:dyDescent="0.15">
      <c r="A121" s="13" t="s">
        <v>13</v>
      </c>
      <c r="B121" s="13">
        <v>266</v>
      </c>
      <c r="C121" s="15" t="s">
        <v>41</v>
      </c>
      <c r="D121" s="15"/>
      <c r="E121" s="15"/>
      <c r="F121" s="13">
        <v>150</v>
      </c>
      <c r="G121" s="11">
        <v>3.95</v>
      </c>
      <c r="H121" s="11"/>
      <c r="I121" s="12"/>
      <c r="J121" s="11">
        <v>8.75</v>
      </c>
      <c r="K121" s="11"/>
      <c r="L121" s="11"/>
      <c r="M121" s="11"/>
      <c r="N121" s="11">
        <v>18.75</v>
      </c>
      <c r="O121" s="11"/>
      <c r="P121" s="11">
        <v>170</v>
      </c>
      <c r="Q121" s="11">
        <v>0.99</v>
      </c>
    </row>
    <row r="122" spans="1:17" ht="10.5" customHeight="1" x14ac:dyDescent="0.15">
      <c r="A122" s="13"/>
      <c r="B122" s="13"/>
      <c r="C122" s="24" t="s">
        <v>40</v>
      </c>
      <c r="D122" s="24"/>
      <c r="E122" s="24"/>
      <c r="F122" s="13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</row>
    <row r="123" spans="1:17" ht="12" x14ac:dyDescent="0.15">
      <c r="A123" s="13" t="s">
        <v>13</v>
      </c>
      <c r="B123" s="13" t="s">
        <v>39</v>
      </c>
      <c r="C123" s="15" t="s">
        <v>38</v>
      </c>
      <c r="D123" s="15"/>
      <c r="E123" s="15"/>
      <c r="F123" s="13">
        <v>25</v>
      </c>
      <c r="G123" s="11">
        <v>1.88</v>
      </c>
      <c r="H123" s="11"/>
      <c r="I123" s="12"/>
      <c r="J123" s="11">
        <v>0.73</v>
      </c>
      <c r="K123" s="11"/>
      <c r="L123" s="11"/>
      <c r="M123" s="11"/>
      <c r="N123" s="11">
        <v>12.85</v>
      </c>
      <c r="O123" s="11"/>
      <c r="P123" s="11">
        <v>65.5</v>
      </c>
      <c r="Q123" s="11" t="s">
        <v>10</v>
      </c>
    </row>
    <row r="124" spans="1:17" x14ac:dyDescent="0.15">
      <c r="A124" s="13"/>
      <c r="B124" s="13"/>
      <c r="C124" s="14" t="s">
        <v>37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2" x14ac:dyDescent="0.15">
      <c r="A125" s="13" t="s">
        <v>13</v>
      </c>
      <c r="B125" s="13" t="s">
        <v>36</v>
      </c>
      <c r="C125" s="15" t="s">
        <v>35</v>
      </c>
      <c r="D125" s="15"/>
      <c r="E125" s="15"/>
      <c r="F125" s="13">
        <v>3</v>
      </c>
      <c r="G125" s="11">
        <v>1.7999999999999999E-2</v>
      </c>
      <c r="H125" s="11"/>
      <c r="I125" s="12"/>
      <c r="J125" s="11">
        <v>2.48</v>
      </c>
      <c r="K125" s="11"/>
      <c r="L125" s="11"/>
      <c r="M125" s="11"/>
      <c r="N125" s="11">
        <v>2.4E-2</v>
      </c>
      <c r="O125" s="11"/>
      <c r="P125" s="11">
        <v>22.4</v>
      </c>
      <c r="Q125" s="11" t="s">
        <v>10</v>
      </c>
    </row>
    <row r="126" spans="1:17" x14ac:dyDescent="0.15">
      <c r="A126" s="13"/>
      <c r="B126" s="13"/>
      <c r="C126" s="14" t="s">
        <v>34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2" customHeight="1" x14ac:dyDescent="0.15">
      <c r="A127" s="13">
        <v>2013</v>
      </c>
      <c r="B127" s="13">
        <v>514</v>
      </c>
      <c r="C127" s="17" t="s">
        <v>33</v>
      </c>
      <c r="D127" s="15"/>
      <c r="E127" s="15"/>
      <c r="F127" s="13">
        <v>150</v>
      </c>
      <c r="G127" s="11">
        <v>2.4</v>
      </c>
      <c r="H127" s="11"/>
      <c r="I127" s="12"/>
      <c r="J127" s="11">
        <v>2.0299999999999998</v>
      </c>
      <c r="K127" s="11"/>
      <c r="L127" s="11"/>
      <c r="M127" s="11"/>
      <c r="N127" s="11">
        <v>19.03</v>
      </c>
      <c r="O127" s="11"/>
      <c r="P127" s="11">
        <v>59.3</v>
      </c>
      <c r="Q127" s="11">
        <v>1</v>
      </c>
    </row>
    <row r="128" spans="1:17" ht="10.5" customHeight="1" x14ac:dyDescent="0.15">
      <c r="A128" s="13"/>
      <c r="B128" s="13"/>
      <c r="C128" s="16" t="s">
        <v>32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3" x14ac:dyDescent="0.15">
      <c r="A129" s="10" t="s">
        <v>1</v>
      </c>
      <c r="B129" s="10"/>
      <c r="C129" s="10"/>
      <c r="D129" s="10"/>
      <c r="E129" s="10"/>
      <c r="F129" s="9">
        <f>F127+F125+F123+F121</f>
        <v>328</v>
      </c>
      <c r="G129" s="2">
        <f>G127+G125+G123+G121</f>
        <v>8.2480000000000011</v>
      </c>
      <c r="H129" s="2"/>
      <c r="I129" s="2">
        <f>J127+J125+J123+J121</f>
        <v>13.99</v>
      </c>
      <c r="J129" s="2"/>
      <c r="K129" s="2"/>
      <c r="L129" s="2"/>
      <c r="M129" s="3"/>
      <c r="N129" s="23">
        <f>N127+N125+N123+N121</f>
        <v>50.654000000000003</v>
      </c>
      <c r="O129" s="22"/>
      <c r="P129" s="8">
        <f>P127+P125+P123+P121</f>
        <v>317.2</v>
      </c>
      <c r="Q129" s="8">
        <f>Q127+Q125+Q123+Q121</f>
        <v>1.99</v>
      </c>
    </row>
    <row r="130" spans="1:17" ht="14" x14ac:dyDescent="0.15">
      <c r="A130" s="18" t="s">
        <v>31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</row>
    <row r="131" spans="1:17" ht="12" customHeight="1" x14ac:dyDescent="0.15">
      <c r="A131" s="13" t="s">
        <v>13</v>
      </c>
      <c r="B131" s="13">
        <v>538</v>
      </c>
      <c r="C131" s="17" t="s">
        <v>30</v>
      </c>
      <c r="D131" s="15"/>
      <c r="E131" s="15"/>
      <c r="F131" s="13">
        <v>100</v>
      </c>
      <c r="G131" s="11">
        <v>0.35</v>
      </c>
      <c r="H131" s="11"/>
      <c r="I131" s="12"/>
      <c r="J131" s="11">
        <v>0.15</v>
      </c>
      <c r="K131" s="11"/>
      <c r="L131" s="11"/>
      <c r="M131" s="11"/>
      <c r="N131" s="11">
        <v>11.4</v>
      </c>
      <c r="O131" s="11"/>
      <c r="P131" s="21">
        <v>48.3</v>
      </c>
      <c r="Q131" s="21">
        <v>35</v>
      </c>
    </row>
    <row r="132" spans="1:17" ht="10.5" customHeight="1" x14ac:dyDescent="0.15">
      <c r="A132" s="13"/>
      <c r="B132" s="13"/>
      <c r="C132" s="14" t="s">
        <v>29</v>
      </c>
      <c r="D132" s="14"/>
      <c r="E132" s="14"/>
      <c r="F132" s="13"/>
      <c r="G132" s="11"/>
      <c r="H132" s="11"/>
      <c r="I132" s="12"/>
      <c r="J132" s="11"/>
      <c r="K132" s="11"/>
      <c r="L132" s="11"/>
      <c r="M132" s="11"/>
      <c r="N132" s="11"/>
      <c r="O132" s="11"/>
      <c r="P132" s="21"/>
      <c r="Q132" s="21"/>
    </row>
    <row r="133" spans="1:17" ht="13" x14ac:dyDescent="0.15">
      <c r="A133" s="10" t="s">
        <v>1</v>
      </c>
      <c r="B133" s="10"/>
      <c r="C133" s="10"/>
      <c r="D133" s="10"/>
      <c r="E133" s="10"/>
      <c r="F133" s="9">
        <f>F131</f>
        <v>100</v>
      </c>
      <c r="G133" s="2">
        <f>G131</f>
        <v>0.35</v>
      </c>
      <c r="H133" s="2"/>
      <c r="I133" s="2">
        <f>J131</f>
        <v>0.15</v>
      </c>
      <c r="J133" s="2"/>
      <c r="K133" s="2"/>
      <c r="L133" s="2"/>
      <c r="M133" s="3"/>
      <c r="N133" s="2">
        <f>N131</f>
        <v>11.4</v>
      </c>
      <c r="O133" s="2"/>
      <c r="P133" s="1">
        <f>P131</f>
        <v>48.3</v>
      </c>
      <c r="Q133" s="1">
        <f>Q131</f>
        <v>35</v>
      </c>
    </row>
    <row r="134" spans="1:17" ht="14" x14ac:dyDescent="0.15">
      <c r="A134" s="18" t="s">
        <v>28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</row>
    <row r="135" spans="1:17" ht="12" customHeight="1" x14ac:dyDescent="0.15">
      <c r="A135" s="20">
        <v>2013</v>
      </c>
      <c r="B135" s="20">
        <v>121</v>
      </c>
      <c r="C135" s="17" t="s">
        <v>27</v>
      </c>
      <c r="D135" s="15"/>
      <c r="E135" s="15"/>
      <c r="F135" s="20">
        <v>45</v>
      </c>
      <c r="G135" s="11">
        <v>1.08</v>
      </c>
      <c r="H135" s="11"/>
      <c r="I135" s="12"/>
      <c r="J135" s="11">
        <v>3.2</v>
      </c>
      <c r="K135" s="11"/>
      <c r="L135" s="11"/>
      <c r="M135" s="11"/>
      <c r="N135" s="11">
        <v>4.68</v>
      </c>
      <c r="O135" s="11"/>
      <c r="P135" s="11">
        <v>52</v>
      </c>
      <c r="Q135" s="11">
        <v>3.56</v>
      </c>
    </row>
    <row r="136" spans="1:17" ht="10.5" customHeight="1" x14ac:dyDescent="0.15">
      <c r="A136" s="20"/>
      <c r="B136" s="20"/>
      <c r="C136" s="16" t="s">
        <v>26</v>
      </c>
      <c r="D136" s="14"/>
      <c r="E136" s="14"/>
      <c r="F136" s="20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</row>
    <row r="137" spans="1:17" ht="12" customHeight="1" x14ac:dyDescent="0.15">
      <c r="A137" s="13" t="s">
        <v>13</v>
      </c>
      <c r="B137" s="13">
        <v>133</v>
      </c>
      <c r="C137" s="17" t="s">
        <v>25</v>
      </c>
      <c r="D137" s="15"/>
      <c r="E137" s="15"/>
      <c r="F137" s="13">
        <v>150</v>
      </c>
      <c r="G137" s="11">
        <v>1.1000000000000001</v>
      </c>
      <c r="H137" s="11"/>
      <c r="I137" s="12"/>
      <c r="J137" s="11">
        <v>3</v>
      </c>
      <c r="K137" s="11"/>
      <c r="L137" s="11"/>
      <c r="M137" s="11"/>
      <c r="N137" s="11">
        <v>6.39</v>
      </c>
      <c r="O137" s="11"/>
      <c r="P137" s="11">
        <v>57</v>
      </c>
      <c r="Q137" s="11">
        <v>6.18</v>
      </c>
    </row>
    <row r="138" spans="1:17" ht="18" customHeight="1" x14ac:dyDescent="0.15">
      <c r="A138" s="13"/>
      <c r="B138" s="13"/>
      <c r="C138" s="19" t="s">
        <v>24</v>
      </c>
      <c r="D138" s="19"/>
      <c r="E138" s="19"/>
      <c r="F138" s="13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</row>
    <row r="139" spans="1:17" ht="12.75" customHeight="1" x14ac:dyDescent="0.15">
      <c r="A139" s="13" t="s">
        <v>13</v>
      </c>
      <c r="B139" s="13" t="s">
        <v>23</v>
      </c>
      <c r="C139" s="15" t="s">
        <v>22</v>
      </c>
      <c r="D139" s="15"/>
      <c r="E139" s="15"/>
      <c r="F139" s="13">
        <v>6</v>
      </c>
      <c r="G139" s="11">
        <v>0.18</v>
      </c>
      <c r="H139" s="11"/>
      <c r="I139" s="12"/>
      <c r="J139" s="11">
        <v>0.1</v>
      </c>
      <c r="K139" s="11"/>
      <c r="L139" s="11"/>
      <c r="M139" s="11"/>
      <c r="N139" s="11">
        <v>0.24</v>
      </c>
      <c r="O139" s="11"/>
      <c r="P139" s="11">
        <v>13.8</v>
      </c>
      <c r="Q139" s="11" t="s">
        <v>10</v>
      </c>
    </row>
    <row r="140" spans="1:17" ht="9" customHeight="1" x14ac:dyDescent="0.15">
      <c r="A140" s="13"/>
      <c r="B140" s="13"/>
      <c r="C140" s="14" t="s">
        <v>21</v>
      </c>
      <c r="D140" s="14"/>
      <c r="E140" s="14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2" customHeight="1" x14ac:dyDescent="0.15">
      <c r="A141" s="13">
        <v>2013</v>
      </c>
      <c r="B141" s="13">
        <v>297</v>
      </c>
      <c r="C141" s="17" t="s">
        <v>20</v>
      </c>
      <c r="D141" s="15"/>
      <c r="E141" s="15"/>
      <c r="F141" s="13">
        <v>100</v>
      </c>
      <c r="G141" s="11">
        <v>3.8</v>
      </c>
      <c r="H141" s="11"/>
      <c r="I141" s="12"/>
      <c r="J141" s="11">
        <v>0.46</v>
      </c>
      <c r="K141" s="11"/>
      <c r="L141" s="11"/>
      <c r="M141" s="11"/>
      <c r="N141" s="11">
        <v>19.45</v>
      </c>
      <c r="O141" s="11"/>
      <c r="P141" s="11">
        <v>97.11</v>
      </c>
      <c r="Q141" s="11">
        <v>7.0000000000000001E-3</v>
      </c>
    </row>
    <row r="142" spans="1:17" ht="16.5" customHeight="1" x14ac:dyDescent="0.15">
      <c r="A142" s="13"/>
      <c r="B142" s="13"/>
      <c r="C142" s="16" t="s">
        <v>19</v>
      </c>
      <c r="D142" s="14"/>
      <c r="E142" s="14"/>
      <c r="F142" s="13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13">
        <v>2013</v>
      </c>
      <c r="B143" s="13">
        <v>394</v>
      </c>
      <c r="C143" s="15" t="s">
        <v>18</v>
      </c>
      <c r="D143" s="15"/>
      <c r="E143" s="15"/>
      <c r="F143" s="13">
        <v>60</v>
      </c>
      <c r="G143" s="11">
        <v>8.6</v>
      </c>
      <c r="H143" s="11"/>
      <c r="I143" s="12"/>
      <c r="J143" s="11">
        <v>7.7</v>
      </c>
      <c r="K143" s="11"/>
      <c r="L143" s="11"/>
      <c r="M143" s="11"/>
      <c r="N143" s="11">
        <v>5.2</v>
      </c>
      <c r="O143" s="11"/>
      <c r="P143" s="11">
        <v>123</v>
      </c>
      <c r="Q143" s="11">
        <v>1.5</v>
      </c>
    </row>
    <row r="144" spans="1:17" ht="16.5" customHeight="1" x14ac:dyDescent="0.15">
      <c r="A144" s="13"/>
      <c r="B144" s="13"/>
      <c r="C144" s="14" t="s">
        <v>17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x14ac:dyDescent="0.15">
      <c r="A145" s="13" t="s">
        <v>13</v>
      </c>
      <c r="B145" s="13" t="s">
        <v>16</v>
      </c>
      <c r="C145" s="15" t="s">
        <v>15</v>
      </c>
      <c r="D145" s="15"/>
      <c r="E145" s="15"/>
      <c r="F145" s="13">
        <v>25</v>
      </c>
      <c r="G145" s="11">
        <v>1.9</v>
      </c>
      <c r="H145" s="11"/>
      <c r="I145" s="12"/>
      <c r="J145" s="11">
        <v>0.2</v>
      </c>
      <c r="K145" s="11"/>
      <c r="L145" s="11"/>
      <c r="M145" s="11"/>
      <c r="N145" s="11">
        <v>12.25</v>
      </c>
      <c r="O145" s="11"/>
      <c r="P145" s="11">
        <v>58</v>
      </c>
      <c r="Q145" s="11" t="s">
        <v>10</v>
      </c>
    </row>
    <row r="146" spans="1:17" x14ac:dyDescent="0.15">
      <c r="A146" s="13"/>
      <c r="B146" s="13"/>
      <c r="C146" s="14" t="s">
        <v>14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x14ac:dyDescent="0.15">
      <c r="A147" s="13" t="s">
        <v>13</v>
      </c>
      <c r="B147" s="13" t="s">
        <v>12</v>
      </c>
      <c r="C147" s="15" t="s">
        <v>11</v>
      </c>
      <c r="D147" s="15"/>
      <c r="E147" s="15"/>
      <c r="F147" s="13">
        <v>15</v>
      </c>
      <c r="G147" s="11">
        <v>1</v>
      </c>
      <c r="H147" s="11"/>
      <c r="I147" s="12"/>
      <c r="J147" s="11">
        <v>0.18</v>
      </c>
      <c r="K147" s="11"/>
      <c r="L147" s="11"/>
      <c r="M147" s="11"/>
      <c r="N147" s="11">
        <v>5.01</v>
      </c>
      <c r="O147" s="11"/>
      <c r="P147" s="11">
        <v>26</v>
      </c>
      <c r="Q147" s="11" t="s">
        <v>10</v>
      </c>
    </row>
    <row r="148" spans="1:17" x14ac:dyDescent="0.15">
      <c r="A148" s="13"/>
      <c r="B148" s="13"/>
      <c r="C148" s="14" t="s">
        <v>9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3">
        <v>2013</v>
      </c>
      <c r="B149" s="13">
        <v>531</v>
      </c>
      <c r="C149" s="15" t="s">
        <v>8</v>
      </c>
      <c r="D149" s="15"/>
      <c r="E149" s="15"/>
      <c r="F149" s="13">
        <v>150</v>
      </c>
      <c r="G149" s="11">
        <v>0.2</v>
      </c>
      <c r="H149" s="11"/>
      <c r="I149" s="12"/>
      <c r="J149" s="11">
        <v>0</v>
      </c>
      <c r="K149" s="11"/>
      <c r="L149" s="11"/>
      <c r="M149" s="11"/>
      <c r="N149" s="11">
        <v>15</v>
      </c>
      <c r="O149" s="11"/>
      <c r="P149" s="11">
        <v>60.8</v>
      </c>
      <c r="Q149" s="11">
        <v>0.6</v>
      </c>
    </row>
    <row r="150" spans="1:17" ht="10.5" customHeight="1" x14ac:dyDescent="0.15">
      <c r="A150" s="13"/>
      <c r="B150" s="13"/>
      <c r="C150" s="14" t="s">
        <v>7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3" x14ac:dyDescent="0.15">
      <c r="A151" s="10" t="s">
        <v>1</v>
      </c>
      <c r="B151" s="10"/>
      <c r="C151" s="10"/>
      <c r="D151" s="10"/>
      <c r="E151" s="10"/>
      <c r="F151" s="9">
        <f>F149+F147+F145+F143+F141+F139+F137+F135</f>
        <v>551</v>
      </c>
      <c r="G151" s="2">
        <f>G149+G147+G145+G143+G141+G139+G137+G135</f>
        <v>17.86</v>
      </c>
      <c r="H151" s="2"/>
      <c r="I151" s="2">
        <f>J149+J147+J145+J143+J141+J139+J137+J135</f>
        <v>14.84</v>
      </c>
      <c r="J151" s="2"/>
      <c r="K151" s="2"/>
      <c r="L151" s="2"/>
      <c r="M151" s="3"/>
      <c r="N151" s="2">
        <f>N149+N147+N145+N143+N141+N139+N137+N135</f>
        <v>68.22</v>
      </c>
      <c r="O151" s="2"/>
      <c r="P151" s="8">
        <f>P149+P147+P145+P143+P141+P139+P137+P135</f>
        <v>487.71000000000004</v>
      </c>
      <c r="Q151" s="8">
        <f>Q149+Q147+Q145+Q143+Q141+Q139+Q135</f>
        <v>5.6669999999999998</v>
      </c>
    </row>
    <row r="152" spans="1:17" ht="14" x14ac:dyDescent="0.15">
      <c r="A152" s="18" t="s">
        <v>6</v>
      </c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</row>
    <row r="153" spans="1:17" ht="12" customHeight="1" x14ac:dyDescent="0.15">
      <c r="A153" s="13">
        <v>2013</v>
      </c>
      <c r="B153" s="13">
        <v>507</v>
      </c>
      <c r="C153" s="17" t="s">
        <v>5</v>
      </c>
      <c r="D153" s="15"/>
      <c r="E153" s="15"/>
      <c r="F153" s="13">
        <v>200</v>
      </c>
      <c r="G153" s="11">
        <v>1.5</v>
      </c>
      <c r="H153" s="11"/>
      <c r="I153" s="12"/>
      <c r="J153" s="11">
        <v>1.3</v>
      </c>
      <c r="K153" s="11"/>
      <c r="L153" s="11"/>
      <c r="M153" s="11"/>
      <c r="N153" s="11">
        <v>17.399999999999999</v>
      </c>
      <c r="O153" s="11"/>
      <c r="P153" s="11">
        <v>87</v>
      </c>
      <c r="Q153" s="11">
        <v>1.3</v>
      </c>
    </row>
    <row r="154" spans="1:17" ht="10.5" customHeight="1" x14ac:dyDescent="0.15">
      <c r="A154" s="13"/>
      <c r="B154" s="13"/>
      <c r="C154" s="16" t="s">
        <v>4</v>
      </c>
      <c r="D154" s="14"/>
      <c r="E154" s="14"/>
      <c r="F154" s="13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customHeight="1" x14ac:dyDescent="0.15">
      <c r="A155" s="13">
        <v>2013</v>
      </c>
      <c r="B155" s="13">
        <v>570</v>
      </c>
      <c r="C155" s="15" t="s">
        <v>3</v>
      </c>
      <c r="D155" s="15"/>
      <c r="E155" s="15"/>
      <c r="F155" s="13">
        <v>50</v>
      </c>
      <c r="G155" s="11">
        <v>2.6</v>
      </c>
      <c r="H155" s="11"/>
      <c r="I155" s="12"/>
      <c r="J155" s="11">
        <v>7.7</v>
      </c>
      <c r="K155" s="11"/>
      <c r="L155" s="11"/>
      <c r="M155" s="11"/>
      <c r="N155" s="11">
        <v>26.2</v>
      </c>
      <c r="O155" s="11"/>
      <c r="P155" s="11">
        <v>184</v>
      </c>
      <c r="Q155" s="11">
        <v>2.2999999999999998</v>
      </c>
    </row>
    <row r="156" spans="1:17" ht="10.5" customHeight="1" x14ac:dyDescent="0.15">
      <c r="A156" s="13"/>
      <c r="B156" s="13"/>
      <c r="C156" s="14" t="s">
        <v>2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3" x14ac:dyDescent="0.15">
      <c r="A157" s="10" t="s">
        <v>1</v>
      </c>
      <c r="B157" s="10"/>
      <c r="C157" s="10"/>
      <c r="D157" s="10"/>
      <c r="E157" s="10"/>
      <c r="F157" s="9">
        <f>F155+F153</f>
        <v>250</v>
      </c>
      <c r="G157" s="2">
        <f>G155+G153</f>
        <v>4.0999999999999996</v>
      </c>
      <c r="H157" s="2"/>
      <c r="I157" s="2">
        <f>J155+J153</f>
        <v>9</v>
      </c>
      <c r="J157" s="2"/>
      <c r="K157" s="2"/>
      <c r="L157" s="2"/>
      <c r="M157" s="3"/>
      <c r="N157" s="2">
        <f>N155+N153</f>
        <v>43.599999999999994</v>
      </c>
      <c r="O157" s="2"/>
      <c r="P157" s="8">
        <f>P155+P153</f>
        <v>271</v>
      </c>
      <c r="Q157" s="8">
        <f>Q155+Q153</f>
        <v>3.5999999999999996</v>
      </c>
    </row>
    <row r="158" spans="1:17" ht="14" x14ac:dyDescent="0.15">
      <c r="A158" s="18" t="s">
        <v>60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</row>
    <row r="159" spans="1:17" ht="12" customHeight="1" x14ac:dyDescent="0.15">
      <c r="A159" s="13" t="s">
        <v>13</v>
      </c>
      <c r="B159" s="13">
        <v>273</v>
      </c>
      <c r="C159" s="15" t="s">
        <v>59</v>
      </c>
      <c r="D159" s="15"/>
      <c r="E159" s="15"/>
      <c r="F159" s="13">
        <v>150</v>
      </c>
      <c r="G159" s="11">
        <v>5.85</v>
      </c>
      <c r="H159" s="11"/>
      <c r="I159" s="12"/>
      <c r="J159" s="11">
        <v>7.1</v>
      </c>
      <c r="K159" s="11"/>
      <c r="L159" s="11"/>
      <c r="M159" s="11"/>
      <c r="N159" s="11">
        <v>26.85</v>
      </c>
      <c r="O159" s="11"/>
      <c r="P159" s="11">
        <v>212.7</v>
      </c>
      <c r="Q159" s="11">
        <v>1.1000000000000001</v>
      </c>
    </row>
    <row r="160" spans="1:17" ht="10.5" customHeight="1" x14ac:dyDescent="0.15">
      <c r="A160" s="13"/>
      <c r="B160" s="13"/>
      <c r="C160" s="14" t="s">
        <v>58</v>
      </c>
      <c r="D160" s="14"/>
      <c r="E160" s="14"/>
      <c r="F160" s="13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</row>
    <row r="161" spans="1:17" ht="12" x14ac:dyDescent="0.15">
      <c r="A161" s="13" t="s">
        <v>13</v>
      </c>
      <c r="B161" s="13" t="s">
        <v>39</v>
      </c>
      <c r="C161" s="15" t="s">
        <v>38</v>
      </c>
      <c r="D161" s="15"/>
      <c r="E161" s="15"/>
      <c r="F161" s="13">
        <v>25</v>
      </c>
      <c r="G161" s="11">
        <v>1.88</v>
      </c>
      <c r="H161" s="11"/>
      <c r="I161" s="12"/>
      <c r="J161" s="11">
        <v>0.73</v>
      </c>
      <c r="K161" s="11"/>
      <c r="L161" s="11"/>
      <c r="M161" s="11"/>
      <c r="N161" s="11">
        <v>12.85</v>
      </c>
      <c r="O161" s="11"/>
      <c r="P161" s="11">
        <v>65.5</v>
      </c>
      <c r="Q161" s="11" t="s">
        <v>10</v>
      </c>
    </row>
    <row r="162" spans="1:17" x14ac:dyDescent="0.15">
      <c r="A162" s="13"/>
      <c r="B162" s="13"/>
      <c r="C162" s="14" t="s">
        <v>37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x14ac:dyDescent="0.15">
      <c r="A163" s="13">
        <v>2013</v>
      </c>
      <c r="B163" s="13" t="s">
        <v>57</v>
      </c>
      <c r="C163" s="15" t="s">
        <v>56</v>
      </c>
      <c r="D163" s="15"/>
      <c r="E163" s="15"/>
      <c r="F163" s="13">
        <v>150</v>
      </c>
      <c r="G163" s="11">
        <v>0.08</v>
      </c>
      <c r="H163" s="11"/>
      <c r="I163" s="12"/>
      <c r="J163" s="11">
        <v>0</v>
      </c>
      <c r="K163" s="11"/>
      <c r="L163" s="11"/>
      <c r="M163" s="11"/>
      <c r="N163" s="11">
        <v>11.3</v>
      </c>
      <c r="O163" s="11"/>
      <c r="P163" s="11">
        <v>45</v>
      </c>
      <c r="Q163" s="11" t="s">
        <v>10</v>
      </c>
    </row>
    <row r="164" spans="1:17" x14ac:dyDescent="0.15">
      <c r="A164" s="13"/>
      <c r="B164" s="13"/>
      <c r="C164" s="14" t="s">
        <v>55</v>
      </c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3" x14ac:dyDescent="0.15">
      <c r="A165" s="10" t="s">
        <v>1</v>
      </c>
      <c r="B165" s="10"/>
      <c r="C165" s="10"/>
      <c r="D165" s="10"/>
      <c r="E165" s="10"/>
      <c r="F165" s="9">
        <f>F163+F161+F159</f>
        <v>325</v>
      </c>
      <c r="G165" s="2">
        <f>G163+G161+G159</f>
        <v>7.81</v>
      </c>
      <c r="H165" s="2"/>
      <c r="I165" s="2">
        <f>J163+J161+J159</f>
        <v>7.83</v>
      </c>
      <c r="J165" s="2"/>
      <c r="K165" s="2"/>
      <c r="L165" s="2"/>
      <c r="M165" s="3"/>
      <c r="N165" s="2">
        <f>N163+N161+N159</f>
        <v>51</v>
      </c>
      <c r="O165" s="2"/>
      <c r="P165" s="8">
        <f>P163+P161+P159</f>
        <v>323.2</v>
      </c>
      <c r="Q165" s="8">
        <f>Q163+Q161+Q159</f>
        <v>1.1000000000000001</v>
      </c>
    </row>
    <row r="166" spans="1:17" ht="13" x14ac:dyDescent="0.15">
      <c r="A166" s="7" t="s">
        <v>0</v>
      </c>
      <c r="B166" s="6"/>
      <c r="C166" s="6"/>
      <c r="D166" s="6"/>
      <c r="E166" s="5"/>
      <c r="F166" s="4">
        <f>F165+F157+F151+F133+F129</f>
        <v>1554</v>
      </c>
      <c r="G166" s="2">
        <f>G165+G157+G151+G133+G129</f>
        <v>38.368000000000002</v>
      </c>
      <c r="H166" s="2"/>
      <c r="I166" s="2">
        <f>I165+I157+I151+I133+I129</f>
        <v>45.809999999999995</v>
      </c>
      <c r="J166" s="2"/>
      <c r="K166" s="2"/>
      <c r="L166" s="2"/>
      <c r="M166" s="3"/>
      <c r="N166" s="2">
        <f>N165+N157+N151+N133+N129</f>
        <v>224.874</v>
      </c>
      <c r="O166" s="2"/>
      <c r="P166" s="1">
        <f>P165+P157+P151+P133+P129</f>
        <v>1447.41</v>
      </c>
      <c r="Q166" s="1">
        <f>Q165+Q157+Q151+Q133+Q129</f>
        <v>47.356999999999999</v>
      </c>
    </row>
    <row r="168" spans="1:17" ht="23" x14ac:dyDescent="0.15">
      <c r="E168" s="28" t="s">
        <v>54</v>
      </c>
      <c r="F168" s="28"/>
      <c r="G168" s="28"/>
    </row>
    <row r="170" spans="1:17" ht="16" x14ac:dyDescent="0.15">
      <c r="D170" s="27">
        <v>45595</v>
      </c>
      <c r="E170" s="27"/>
      <c r="F170" s="27"/>
      <c r="G170" s="27"/>
      <c r="H170" s="27"/>
      <c r="I170" s="27"/>
      <c r="J170" s="27"/>
    </row>
    <row r="171" spans="1:17" ht="18" x14ac:dyDescent="0.15">
      <c r="B171" s="26" t="s">
        <v>53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</row>
    <row r="173" spans="1:17" ht="12" x14ac:dyDescent="0.15">
      <c r="A173" s="25" t="s">
        <v>52</v>
      </c>
      <c r="B173" s="25" t="s">
        <v>51</v>
      </c>
      <c r="C173" s="25" t="s">
        <v>50</v>
      </c>
      <c r="D173" s="25"/>
      <c r="E173" s="25"/>
      <c r="F173" s="25" t="s">
        <v>49</v>
      </c>
      <c r="G173" s="25" t="s">
        <v>48</v>
      </c>
      <c r="H173" s="25"/>
      <c r="I173" s="25"/>
      <c r="J173" s="25"/>
      <c r="K173" s="25"/>
      <c r="L173" s="25"/>
      <c r="M173" s="25"/>
      <c r="N173" s="25"/>
      <c r="O173" s="25" t="s">
        <v>47</v>
      </c>
      <c r="P173" s="25"/>
      <c r="Q173" s="25" t="s">
        <v>46</v>
      </c>
    </row>
    <row r="174" spans="1:17" ht="12" x14ac:dyDescent="0.15">
      <c r="A174" s="25"/>
      <c r="B174" s="25"/>
      <c r="C174" s="25"/>
      <c r="D174" s="25"/>
      <c r="E174" s="25"/>
      <c r="F174" s="25"/>
      <c r="G174" s="25" t="s">
        <v>45</v>
      </c>
      <c r="H174" s="25"/>
      <c r="I174" s="25" t="s">
        <v>44</v>
      </c>
      <c r="J174" s="25"/>
      <c r="K174" s="25"/>
      <c r="L174" s="25"/>
      <c r="M174" s="25" t="s">
        <v>43</v>
      </c>
      <c r="N174" s="25"/>
      <c r="O174" s="25"/>
      <c r="P174" s="25"/>
      <c r="Q174" s="25"/>
    </row>
    <row r="175" spans="1:17" ht="14" x14ac:dyDescent="0.15">
      <c r="A175" s="18" t="s">
        <v>42</v>
      </c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</row>
    <row r="176" spans="1:17" ht="12" customHeight="1" x14ac:dyDescent="0.15">
      <c r="A176" s="13" t="s">
        <v>13</v>
      </c>
      <c r="B176" s="13">
        <v>266</v>
      </c>
      <c r="C176" s="15" t="s">
        <v>41</v>
      </c>
      <c r="D176" s="15"/>
      <c r="E176" s="15"/>
      <c r="F176" s="13">
        <v>150</v>
      </c>
      <c r="G176" s="11">
        <v>3.95</v>
      </c>
      <c r="H176" s="11"/>
      <c r="I176" s="12"/>
      <c r="J176" s="11">
        <v>8.75</v>
      </c>
      <c r="K176" s="11"/>
      <c r="L176" s="11"/>
      <c r="M176" s="11"/>
      <c r="N176" s="11">
        <v>18.75</v>
      </c>
      <c r="O176" s="11"/>
      <c r="P176" s="11">
        <v>170</v>
      </c>
      <c r="Q176" s="11">
        <v>0.99</v>
      </c>
    </row>
    <row r="177" spans="1:17" ht="10.5" customHeight="1" x14ac:dyDescent="0.15">
      <c r="A177" s="13"/>
      <c r="B177" s="13"/>
      <c r="C177" s="24" t="s">
        <v>40</v>
      </c>
      <c r="D177" s="24"/>
      <c r="E177" s="24"/>
      <c r="F177" s="13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</row>
    <row r="178" spans="1:17" ht="12" customHeight="1" x14ac:dyDescent="0.15">
      <c r="A178" s="13" t="s">
        <v>13</v>
      </c>
      <c r="B178" s="13" t="s">
        <v>39</v>
      </c>
      <c r="C178" s="15" t="s">
        <v>38</v>
      </c>
      <c r="D178" s="15"/>
      <c r="E178" s="15"/>
      <c r="F178" s="13">
        <v>25</v>
      </c>
      <c r="G178" s="11">
        <v>1.88</v>
      </c>
      <c r="H178" s="11"/>
      <c r="I178" s="12"/>
      <c r="J178" s="11">
        <v>0.73</v>
      </c>
      <c r="K178" s="11"/>
      <c r="L178" s="11"/>
      <c r="M178" s="11"/>
      <c r="N178" s="11">
        <v>12.85</v>
      </c>
      <c r="O178" s="11"/>
      <c r="P178" s="11">
        <v>65.5</v>
      </c>
      <c r="Q178" s="11" t="s">
        <v>10</v>
      </c>
    </row>
    <row r="179" spans="1:17" ht="10.5" customHeight="1" x14ac:dyDescent="0.15">
      <c r="A179" s="13"/>
      <c r="B179" s="13"/>
      <c r="C179" s="14" t="s">
        <v>37</v>
      </c>
      <c r="D179" s="14"/>
      <c r="E179" s="14"/>
      <c r="F179" s="13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</row>
    <row r="180" spans="1:17" ht="12" customHeight="1" x14ac:dyDescent="0.15">
      <c r="A180" s="13" t="s">
        <v>13</v>
      </c>
      <c r="B180" s="13" t="s">
        <v>36</v>
      </c>
      <c r="C180" s="15" t="s">
        <v>35</v>
      </c>
      <c r="D180" s="15"/>
      <c r="E180" s="15"/>
      <c r="F180" s="13">
        <v>3</v>
      </c>
      <c r="G180" s="11">
        <v>1.7999999999999999E-2</v>
      </c>
      <c r="H180" s="11"/>
      <c r="I180" s="12"/>
      <c r="J180" s="11">
        <v>2.48</v>
      </c>
      <c r="K180" s="11"/>
      <c r="L180" s="11"/>
      <c r="M180" s="11"/>
      <c r="N180" s="11">
        <v>2.4E-2</v>
      </c>
      <c r="O180" s="11"/>
      <c r="P180" s="11">
        <v>22.4</v>
      </c>
      <c r="Q180" s="11" t="s">
        <v>10</v>
      </c>
    </row>
    <row r="181" spans="1:17" ht="10.5" customHeight="1" x14ac:dyDescent="0.15">
      <c r="A181" s="13"/>
      <c r="B181" s="13"/>
      <c r="C181" s="14" t="s">
        <v>34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15">
      <c r="A182" s="13">
        <v>2013</v>
      </c>
      <c r="B182" s="13">
        <v>514</v>
      </c>
      <c r="C182" s="17" t="s">
        <v>33</v>
      </c>
      <c r="D182" s="15"/>
      <c r="E182" s="15"/>
      <c r="F182" s="13">
        <v>150</v>
      </c>
      <c r="G182" s="11">
        <v>2.4</v>
      </c>
      <c r="H182" s="11"/>
      <c r="I182" s="12"/>
      <c r="J182" s="11">
        <v>2.0299999999999998</v>
      </c>
      <c r="K182" s="11"/>
      <c r="L182" s="11"/>
      <c r="M182" s="11"/>
      <c r="N182" s="11">
        <v>19.03</v>
      </c>
      <c r="O182" s="11"/>
      <c r="P182" s="11">
        <v>59.3</v>
      </c>
      <c r="Q182" s="11">
        <v>1</v>
      </c>
    </row>
    <row r="183" spans="1:17" ht="10.5" customHeight="1" x14ac:dyDescent="0.15">
      <c r="A183" s="13"/>
      <c r="B183" s="13"/>
      <c r="C183" s="16" t="s">
        <v>32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3" x14ac:dyDescent="0.15">
      <c r="A184" s="10" t="s">
        <v>1</v>
      </c>
      <c r="B184" s="10"/>
      <c r="C184" s="10"/>
      <c r="D184" s="10"/>
      <c r="E184" s="10"/>
      <c r="F184" s="9">
        <f>F182+F180+F178+F176</f>
        <v>328</v>
      </c>
      <c r="G184" s="2">
        <f>G182+G180+G178+G176</f>
        <v>8.2480000000000011</v>
      </c>
      <c r="H184" s="2"/>
      <c r="I184" s="2">
        <f>J182+J180+J178+J176</f>
        <v>13.99</v>
      </c>
      <c r="J184" s="2"/>
      <c r="K184" s="2"/>
      <c r="L184" s="2"/>
      <c r="M184" s="3"/>
      <c r="N184" s="23">
        <f>N182+N180+N178+N176</f>
        <v>50.654000000000003</v>
      </c>
      <c r="O184" s="22"/>
      <c r="P184" s="8">
        <f>P182+P180+P178+P176</f>
        <v>317.2</v>
      </c>
      <c r="Q184" s="8">
        <f>Q182+Q180+Q178+Q176</f>
        <v>1.99</v>
      </c>
    </row>
    <row r="185" spans="1:17" ht="14" x14ac:dyDescent="0.15">
      <c r="A185" s="18" t="s">
        <v>31</v>
      </c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</row>
    <row r="186" spans="1:17" ht="12" customHeight="1" x14ac:dyDescent="0.15">
      <c r="A186" s="13" t="s">
        <v>13</v>
      </c>
      <c r="B186" s="13">
        <v>538</v>
      </c>
      <c r="C186" s="17" t="s">
        <v>30</v>
      </c>
      <c r="D186" s="15"/>
      <c r="E186" s="15"/>
      <c r="F186" s="13">
        <v>100</v>
      </c>
      <c r="G186" s="11">
        <v>0.35</v>
      </c>
      <c r="H186" s="11"/>
      <c r="I186" s="12"/>
      <c r="J186" s="11">
        <v>0.15</v>
      </c>
      <c r="K186" s="11"/>
      <c r="L186" s="11"/>
      <c r="M186" s="11"/>
      <c r="N186" s="11">
        <v>11.4</v>
      </c>
      <c r="O186" s="11"/>
      <c r="P186" s="21">
        <v>48.3</v>
      </c>
      <c r="Q186" s="21">
        <v>35</v>
      </c>
    </row>
    <row r="187" spans="1:17" ht="10.5" customHeight="1" x14ac:dyDescent="0.15">
      <c r="A187" s="13"/>
      <c r="B187" s="13"/>
      <c r="C187" s="14" t="s">
        <v>29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21"/>
      <c r="Q187" s="21"/>
    </row>
    <row r="188" spans="1:17" ht="13" x14ac:dyDescent="0.15">
      <c r="A188" s="10" t="s">
        <v>1</v>
      </c>
      <c r="B188" s="10"/>
      <c r="C188" s="10"/>
      <c r="D188" s="10"/>
      <c r="E188" s="10"/>
      <c r="F188" s="9">
        <f>F186</f>
        <v>100</v>
      </c>
      <c r="G188" s="2">
        <f>G186</f>
        <v>0.35</v>
      </c>
      <c r="H188" s="2"/>
      <c r="I188" s="2">
        <f>J186</f>
        <v>0.15</v>
      </c>
      <c r="J188" s="2"/>
      <c r="K188" s="2"/>
      <c r="L188" s="2"/>
      <c r="M188" s="3"/>
      <c r="N188" s="2">
        <f>N186</f>
        <v>11.4</v>
      </c>
      <c r="O188" s="2"/>
      <c r="P188" s="1">
        <f>P186</f>
        <v>48.3</v>
      </c>
      <c r="Q188" s="1">
        <f>Q186</f>
        <v>35</v>
      </c>
    </row>
    <row r="189" spans="1:17" ht="14" x14ac:dyDescent="0.15">
      <c r="A189" s="18" t="s">
        <v>28</v>
      </c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</row>
    <row r="190" spans="1:17" ht="12" customHeight="1" x14ac:dyDescent="0.15">
      <c r="A190" s="20">
        <v>2013</v>
      </c>
      <c r="B190" s="20">
        <v>121</v>
      </c>
      <c r="C190" s="17" t="s">
        <v>27</v>
      </c>
      <c r="D190" s="15"/>
      <c r="E190" s="15"/>
      <c r="F190" s="20">
        <v>45</v>
      </c>
      <c r="G190" s="11">
        <v>1.08</v>
      </c>
      <c r="H190" s="11"/>
      <c r="I190" s="12"/>
      <c r="J190" s="11">
        <v>3.2</v>
      </c>
      <c r="K190" s="11"/>
      <c r="L190" s="11"/>
      <c r="M190" s="11"/>
      <c r="N190" s="11">
        <v>4.68</v>
      </c>
      <c r="O190" s="11"/>
      <c r="P190" s="11">
        <v>52</v>
      </c>
      <c r="Q190" s="11">
        <v>3.56</v>
      </c>
    </row>
    <row r="191" spans="1:17" ht="10.5" customHeight="1" x14ac:dyDescent="0.15">
      <c r="A191" s="20"/>
      <c r="B191" s="20"/>
      <c r="C191" s="16" t="s">
        <v>26</v>
      </c>
      <c r="D191" s="14"/>
      <c r="E191" s="14"/>
      <c r="F191" s="20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3" t="s">
        <v>13</v>
      </c>
      <c r="B192" s="13">
        <v>133</v>
      </c>
      <c r="C192" s="17" t="s">
        <v>25</v>
      </c>
      <c r="D192" s="15"/>
      <c r="E192" s="15"/>
      <c r="F192" s="13">
        <v>150</v>
      </c>
      <c r="G192" s="11">
        <v>1.1000000000000001</v>
      </c>
      <c r="H192" s="11"/>
      <c r="I192" s="12"/>
      <c r="J192" s="11">
        <v>3</v>
      </c>
      <c r="K192" s="11"/>
      <c r="L192" s="11"/>
      <c r="M192" s="11"/>
      <c r="N192" s="11">
        <v>6.39</v>
      </c>
      <c r="O192" s="11"/>
      <c r="P192" s="11">
        <v>57</v>
      </c>
      <c r="Q192" s="11">
        <v>6.18</v>
      </c>
    </row>
    <row r="193" spans="1:17" ht="10.5" customHeight="1" x14ac:dyDescent="0.15">
      <c r="A193" s="13"/>
      <c r="B193" s="13"/>
      <c r="C193" s="19" t="s">
        <v>24</v>
      </c>
      <c r="D193" s="19"/>
      <c r="E193" s="19"/>
      <c r="F193" s="13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</row>
    <row r="194" spans="1:17" ht="10.5" customHeight="1" x14ac:dyDescent="0.15">
      <c r="A194" s="13" t="s">
        <v>13</v>
      </c>
      <c r="B194" s="13" t="s">
        <v>23</v>
      </c>
      <c r="C194" s="15" t="s">
        <v>22</v>
      </c>
      <c r="D194" s="15"/>
      <c r="E194" s="15"/>
      <c r="F194" s="13">
        <v>6</v>
      </c>
      <c r="G194" s="11">
        <v>0.18</v>
      </c>
      <c r="H194" s="11"/>
      <c r="I194" s="12"/>
      <c r="J194" s="11">
        <v>0.1</v>
      </c>
      <c r="K194" s="11"/>
      <c r="L194" s="11"/>
      <c r="M194" s="11"/>
      <c r="N194" s="11">
        <v>0.24</v>
      </c>
      <c r="O194" s="11"/>
      <c r="P194" s="11">
        <v>13.8</v>
      </c>
      <c r="Q194" s="11" t="s">
        <v>10</v>
      </c>
    </row>
    <row r="195" spans="1:17" ht="10.5" customHeight="1" x14ac:dyDescent="0.15">
      <c r="A195" s="13"/>
      <c r="B195" s="13"/>
      <c r="C195" s="14" t="s">
        <v>21</v>
      </c>
      <c r="D195" s="14"/>
      <c r="E195" s="14"/>
      <c r="F195" s="13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</row>
    <row r="196" spans="1:17" ht="12" customHeight="1" x14ac:dyDescent="0.15">
      <c r="A196" s="13">
        <v>2013</v>
      </c>
      <c r="B196" s="13">
        <v>297</v>
      </c>
      <c r="C196" s="17" t="s">
        <v>20</v>
      </c>
      <c r="D196" s="15"/>
      <c r="E196" s="15"/>
      <c r="F196" s="13">
        <v>100</v>
      </c>
      <c r="G196" s="11">
        <v>3.8</v>
      </c>
      <c r="H196" s="11"/>
      <c r="I196" s="12"/>
      <c r="J196" s="11">
        <v>0.46</v>
      </c>
      <c r="K196" s="11"/>
      <c r="L196" s="11"/>
      <c r="M196" s="11"/>
      <c r="N196" s="11">
        <v>19.45</v>
      </c>
      <c r="O196" s="11"/>
      <c r="P196" s="11">
        <v>97.11</v>
      </c>
      <c r="Q196" s="11">
        <v>7.0000000000000001E-3</v>
      </c>
    </row>
    <row r="197" spans="1:17" ht="10.5" customHeight="1" x14ac:dyDescent="0.15">
      <c r="A197" s="13"/>
      <c r="B197" s="13"/>
      <c r="C197" s="16" t="s">
        <v>19</v>
      </c>
      <c r="D197" s="14"/>
      <c r="E197" s="14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2" customHeight="1" x14ac:dyDescent="0.15">
      <c r="A198" s="13">
        <v>2013</v>
      </c>
      <c r="B198" s="13">
        <v>394</v>
      </c>
      <c r="C198" s="15" t="s">
        <v>18</v>
      </c>
      <c r="D198" s="15"/>
      <c r="E198" s="15"/>
      <c r="F198" s="13">
        <v>60</v>
      </c>
      <c r="G198" s="11">
        <v>8.6</v>
      </c>
      <c r="H198" s="11"/>
      <c r="I198" s="12"/>
      <c r="J198" s="11">
        <v>7.7</v>
      </c>
      <c r="K198" s="11"/>
      <c r="L198" s="11"/>
      <c r="M198" s="11"/>
      <c r="N198" s="11">
        <v>5.2</v>
      </c>
      <c r="O198" s="11"/>
      <c r="P198" s="11">
        <v>123</v>
      </c>
      <c r="Q198" s="11">
        <v>1.5</v>
      </c>
    </row>
    <row r="199" spans="1:17" ht="10.5" customHeight="1" x14ac:dyDescent="0.15">
      <c r="A199" s="13"/>
      <c r="B199" s="13"/>
      <c r="C199" s="14" t="s">
        <v>17</v>
      </c>
      <c r="D199" s="14"/>
      <c r="E199" s="14"/>
      <c r="F199" s="13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</row>
    <row r="200" spans="1:17" ht="12" customHeight="1" x14ac:dyDescent="0.15">
      <c r="A200" s="13" t="s">
        <v>13</v>
      </c>
      <c r="B200" s="13" t="s">
        <v>16</v>
      </c>
      <c r="C200" s="15" t="s">
        <v>15</v>
      </c>
      <c r="D200" s="15"/>
      <c r="E200" s="15"/>
      <c r="F200" s="13">
        <v>25</v>
      </c>
      <c r="G200" s="11">
        <v>1.9</v>
      </c>
      <c r="H200" s="11"/>
      <c r="I200" s="12"/>
      <c r="J200" s="11">
        <v>0.2</v>
      </c>
      <c r="K200" s="11"/>
      <c r="L200" s="11"/>
      <c r="M200" s="11"/>
      <c r="N200" s="11">
        <v>12.25</v>
      </c>
      <c r="O200" s="11"/>
      <c r="P200" s="11">
        <v>58</v>
      </c>
      <c r="Q200" s="11" t="s">
        <v>10</v>
      </c>
    </row>
    <row r="201" spans="1:17" ht="10.5" customHeight="1" x14ac:dyDescent="0.15">
      <c r="A201" s="13"/>
      <c r="B201" s="13"/>
      <c r="C201" s="14" t="s">
        <v>14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13" t="s">
        <v>13</v>
      </c>
      <c r="B202" s="13" t="s">
        <v>12</v>
      </c>
      <c r="C202" s="15" t="s">
        <v>11</v>
      </c>
      <c r="D202" s="15"/>
      <c r="E202" s="15"/>
      <c r="F202" s="13">
        <v>15</v>
      </c>
      <c r="G202" s="11">
        <v>1</v>
      </c>
      <c r="H202" s="11"/>
      <c r="I202" s="12"/>
      <c r="J202" s="11">
        <v>0.18</v>
      </c>
      <c r="K202" s="11"/>
      <c r="L202" s="11"/>
      <c r="M202" s="11"/>
      <c r="N202" s="11">
        <v>5.01</v>
      </c>
      <c r="O202" s="11"/>
      <c r="P202" s="11">
        <v>26</v>
      </c>
      <c r="Q202" s="11" t="s">
        <v>10</v>
      </c>
    </row>
    <row r="203" spans="1:17" ht="10.5" customHeight="1" x14ac:dyDescent="0.15">
      <c r="A203" s="13"/>
      <c r="B203" s="13"/>
      <c r="C203" s="14" t="s">
        <v>9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2" customHeight="1" x14ac:dyDescent="0.15">
      <c r="A204" s="13">
        <v>2013</v>
      </c>
      <c r="B204" s="13">
        <v>531</v>
      </c>
      <c r="C204" s="15" t="s">
        <v>8</v>
      </c>
      <c r="D204" s="15"/>
      <c r="E204" s="15"/>
      <c r="F204" s="13">
        <v>150</v>
      </c>
      <c r="G204" s="11">
        <v>0.2</v>
      </c>
      <c r="H204" s="11"/>
      <c r="I204" s="12"/>
      <c r="J204" s="11">
        <v>0</v>
      </c>
      <c r="K204" s="11"/>
      <c r="L204" s="11"/>
      <c r="M204" s="11"/>
      <c r="N204" s="11">
        <v>15</v>
      </c>
      <c r="O204" s="11"/>
      <c r="P204" s="11">
        <v>60.8</v>
      </c>
      <c r="Q204" s="11">
        <v>0.6</v>
      </c>
    </row>
    <row r="205" spans="1:17" ht="10.5" customHeight="1" x14ac:dyDescent="0.15">
      <c r="A205" s="13"/>
      <c r="B205" s="13"/>
      <c r="C205" s="14" t="s">
        <v>7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3" x14ac:dyDescent="0.15">
      <c r="A206" s="10" t="s">
        <v>1</v>
      </c>
      <c r="B206" s="10"/>
      <c r="C206" s="10"/>
      <c r="D206" s="10"/>
      <c r="E206" s="10"/>
      <c r="F206" s="9">
        <f>F204+F202+F200+F198+F196+F194+F192+F190</f>
        <v>551</v>
      </c>
      <c r="G206" s="2">
        <f>G204+G202+G200+G198+G196+G194+G192+G190</f>
        <v>17.86</v>
      </c>
      <c r="H206" s="2"/>
      <c r="I206" s="2">
        <f>J204+J202+J200+J198+J196+J194+J192+J190</f>
        <v>14.84</v>
      </c>
      <c r="J206" s="2"/>
      <c r="K206" s="2"/>
      <c r="L206" s="2"/>
      <c r="M206" s="3"/>
      <c r="N206" s="2">
        <f>N204+N202+N200+N198+N196+N194+N192+N190</f>
        <v>68.22</v>
      </c>
      <c r="O206" s="2"/>
      <c r="P206" s="8">
        <f>P204+P202+P200+P198+P196+P194+P192+P190</f>
        <v>487.71000000000004</v>
      </c>
      <c r="Q206" s="8">
        <f>Q204+Q202+Q200+Q198+Q196+Q194+Q192+Q190</f>
        <v>11.847</v>
      </c>
    </row>
    <row r="207" spans="1:17" ht="14" x14ac:dyDescent="0.15">
      <c r="A207" s="18" t="s">
        <v>6</v>
      </c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</row>
    <row r="208" spans="1:17" ht="12" customHeight="1" x14ac:dyDescent="0.15">
      <c r="A208" s="13">
        <v>2013</v>
      </c>
      <c r="B208" s="13">
        <v>507</v>
      </c>
      <c r="C208" s="17" t="s">
        <v>5</v>
      </c>
      <c r="D208" s="15"/>
      <c r="E208" s="15"/>
      <c r="F208" s="13">
        <v>200</v>
      </c>
      <c r="G208" s="11">
        <v>1.5</v>
      </c>
      <c r="H208" s="11"/>
      <c r="I208" s="12"/>
      <c r="J208" s="11">
        <v>1.3</v>
      </c>
      <c r="K208" s="11"/>
      <c r="L208" s="11"/>
      <c r="M208" s="11"/>
      <c r="N208" s="11">
        <v>17.399999999999999</v>
      </c>
      <c r="O208" s="11"/>
      <c r="P208" s="11">
        <v>87</v>
      </c>
      <c r="Q208" s="11">
        <v>1.3</v>
      </c>
    </row>
    <row r="209" spans="1:17" ht="10.5" customHeight="1" x14ac:dyDescent="0.15">
      <c r="A209" s="13"/>
      <c r="B209" s="13"/>
      <c r="C209" s="16" t="s">
        <v>4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2" customHeight="1" x14ac:dyDescent="0.15">
      <c r="A210" s="13">
        <v>2013</v>
      </c>
      <c r="B210" s="13">
        <v>570</v>
      </c>
      <c r="C210" s="15" t="s">
        <v>3</v>
      </c>
      <c r="D210" s="15"/>
      <c r="E210" s="15"/>
      <c r="F210" s="13">
        <v>50</v>
      </c>
      <c r="G210" s="11">
        <v>2.6</v>
      </c>
      <c r="H210" s="11"/>
      <c r="I210" s="12"/>
      <c r="J210" s="11">
        <v>7.7</v>
      </c>
      <c r="K210" s="11"/>
      <c r="L210" s="11"/>
      <c r="M210" s="11"/>
      <c r="N210" s="11">
        <v>26.2</v>
      </c>
      <c r="O210" s="11"/>
      <c r="P210" s="11">
        <v>184</v>
      </c>
      <c r="Q210" s="11">
        <v>2.2999999999999998</v>
      </c>
    </row>
    <row r="211" spans="1:17" ht="10.5" customHeight="1" x14ac:dyDescent="0.15">
      <c r="A211" s="13"/>
      <c r="B211" s="13"/>
      <c r="C211" s="14" t="s">
        <v>2</v>
      </c>
      <c r="D211" s="14"/>
      <c r="E211" s="14"/>
      <c r="F211" s="13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3" x14ac:dyDescent="0.15">
      <c r="A212" s="10" t="s">
        <v>1</v>
      </c>
      <c r="B212" s="10"/>
      <c r="C212" s="10"/>
      <c r="D212" s="10"/>
      <c r="E212" s="10"/>
      <c r="F212" s="9">
        <f>F210+F208</f>
        <v>250</v>
      </c>
      <c r="G212" s="2">
        <f>G210+G208</f>
        <v>4.0999999999999996</v>
      </c>
      <c r="H212" s="2"/>
      <c r="I212" s="2">
        <f>J210+J208</f>
        <v>9</v>
      </c>
      <c r="J212" s="2"/>
      <c r="K212" s="2"/>
      <c r="L212" s="2"/>
      <c r="M212" s="3"/>
      <c r="N212" s="2">
        <f>N210+N208</f>
        <v>43.599999999999994</v>
      </c>
      <c r="O212" s="2"/>
      <c r="P212" s="8">
        <f>P210+P208</f>
        <v>271</v>
      </c>
      <c r="Q212" s="8">
        <f>Q210+Q208</f>
        <v>3.5999999999999996</v>
      </c>
    </row>
    <row r="213" spans="1:17" ht="13" x14ac:dyDescent="0.15">
      <c r="A213" s="7" t="s">
        <v>0</v>
      </c>
      <c r="B213" s="6"/>
      <c r="C213" s="6"/>
      <c r="D213" s="6"/>
      <c r="E213" s="5"/>
      <c r="F213" s="4">
        <f>F212+F206+F188+F184</f>
        <v>1229</v>
      </c>
      <c r="G213" s="2">
        <f>G212+G206+G188+G184</f>
        <v>30.558000000000003</v>
      </c>
      <c r="H213" s="2"/>
      <c r="I213" s="2">
        <f>I206+I188+I184</f>
        <v>28.98</v>
      </c>
      <c r="J213" s="2"/>
      <c r="K213" s="2"/>
      <c r="L213" s="2"/>
      <c r="M213" s="3"/>
      <c r="N213" s="2">
        <f>N206+N188+N184</f>
        <v>130.274</v>
      </c>
      <c r="O213" s="2"/>
      <c r="P213" s="1">
        <f>P206+P188+P184</f>
        <v>853.21</v>
      </c>
      <c r="Q213" s="1">
        <f>Q212+Q206+Q188+Q184</f>
        <v>52.437000000000005</v>
      </c>
    </row>
  </sheetData>
  <mergeCells count="894">
    <mergeCell ref="L1:R1"/>
    <mergeCell ref="L2:R2"/>
    <mergeCell ref="L3:R3"/>
    <mergeCell ref="L4:R4"/>
    <mergeCell ref="L5:R5"/>
    <mergeCell ref="E6:G6"/>
    <mergeCell ref="D7:J7"/>
    <mergeCell ref="B9:P9"/>
    <mergeCell ref="A11:A12"/>
    <mergeCell ref="B11:B12"/>
    <mergeCell ref="C11:E12"/>
    <mergeCell ref="F11:F12"/>
    <mergeCell ref="G11:N11"/>
    <mergeCell ref="O11:P12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6:H17"/>
    <mergeCell ref="I14:I15"/>
    <mergeCell ref="J14:M15"/>
    <mergeCell ref="N14:O15"/>
    <mergeCell ref="P14:P15"/>
    <mergeCell ref="Q14:Q15"/>
    <mergeCell ref="G14:H15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B20:B21"/>
    <mergeCell ref="C20:E20"/>
    <mergeCell ref="F20:F21"/>
    <mergeCell ref="G20:H21"/>
    <mergeCell ref="I20:I21"/>
    <mergeCell ref="I18:I19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Q24:Q25"/>
    <mergeCell ref="C25:E25"/>
    <mergeCell ref="A26:E26"/>
    <mergeCell ref="G26:H26"/>
    <mergeCell ref="I26:L26"/>
    <mergeCell ref="N26:O26"/>
    <mergeCell ref="J28:M29"/>
    <mergeCell ref="N28:O29"/>
    <mergeCell ref="P28:P29"/>
    <mergeCell ref="Q28:Q29"/>
    <mergeCell ref="C29:E29"/>
    <mergeCell ref="Q30:Q31"/>
    <mergeCell ref="C31:E31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G34:H35"/>
    <mergeCell ref="I34:I35"/>
    <mergeCell ref="J34:M35"/>
    <mergeCell ref="A32:A33"/>
    <mergeCell ref="B32:B33"/>
    <mergeCell ref="C32:E32"/>
    <mergeCell ref="F32:F33"/>
    <mergeCell ref="G32:H33"/>
    <mergeCell ref="I32:I33"/>
    <mergeCell ref="J32:M33"/>
    <mergeCell ref="P34:P35"/>
    <mergeCell ref="Q34:Q35"/>
    <mergeCell ref="C35:E35"/>
    <mergeCell ref="A36:A37"/>
    <mergeCell ref="B36:B37"/>
    <mergeCell ref="C36:E36"/>
    <mergeCell ref="F36:F37"/>
    <mergeCell ref="G36:H37"/>
    <mergeCell ref="I36:I37"/>
    <mergeCell ref="A34:A35"/>
    <mergeCell ref="A38:A39"/>
    <mergeCell ref="B38:B39"/>
    <mergeCell ref="C38:E38"/>
    <mergeCell ref="F38:F39"/>
    <mergeCell ref="G38:H39"/>
    <mergeCell ref="N34:O35"/>
    <mergeCell ref="I38:I39"/>
    <mergeCell ref="B34:B35"/>
    <mergeCell ref="C34:E34"/>
    <mergeCell ref="F34:F35"/>
    <mergeCell ref="N32:O33"/>
    <mergeCell ref="P32:P33"/>
    <mergeCell ref="Q32:Q33"/>
    <mergeCell ref="C33:E33"/>
    <mergeCell ref="A30:A31"/>
    <mergeCell ref="B30:B31"/>
    <mergeCell ref="C30:E30"/>
    <mergeCell ref="F30:F31"/>
    <mergeCell ref="G30:H31"/>
    <mergeCell ref="I30:I31"/>
    <mergeCell ref="J38:M39"/>
    <mergeCell ref="N38:O39"/>
    <mergeCell ref="P38:P39"/>
    <mergeCell ref="Q38:Q39"/>
    <mergeCell ref="C39:E39"/>
    <mergeCell ref="J36:M37"/>
    <mergeCell ref="N36:O37"/>
    <mergeCell ref="P36:P37"/>
    <mergeCell ref="Q36:Q37"/>
    <mergeCell ref="C37:E37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J40:M41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C43:E43"/>
    <mergeCell ref="I46:I47"/>
    <mergeCell ref="J46:M47"/>
    <mergeCell ref="N46:O47"/>
    <mergeCell ref="P46:P47"/>
    <mergeCell ref="Q46:Q47"/>
    <mergeCell ref="C47:E47"/>
    <mergeCell ref="A44:E44"/>
    <mergeCell ref="G44:H44"/>
    <mergeCell ref="I44:L44"/>
    <mergeCell ref="N44:O44"/>
    <mergeCell ref="A45:Q45"/>
    <mergeCell ref="A46:A47"/>
    <mergeCell ref="B46:B47"/>
    <mergeCell ref="C46:E46"/>
    <mergeCell ref="F46:F47"/>
    <mergeCell ref="G46:H47"/>
    <mergeCell ref="Q48:Q49"/>
    <mergeCell ref="C49:E49"/>
    <mergeCell ref="C48:E48"/>
    <mergeCell ref="F48:F49"/>
    <mergeCell ref="G48:H49"/>
    <mergeCell ref="I48:I49"/>
    <mergeCell ref="F52:F53"/>
    <mergeCell ref="G52:H53"/>
    <mergeCell ref="I52:I53"/>
    <mergeCell ref="J48:M49"/>
    <mergeCell ref="N48:O49"/>
    <mergeCell ref="P48:P49"/>
    <mergeCell ref="P54:P55"/>
    <mergeCell ref="Q54:Q55"/>
    <mergeCell ref="C55:E55"/>
    <mergeCell ref="N54:O55"/>
    <mergeCell ref="J52:M53"/>
    <mergeCell ref="N52:O53"/>
    <mergeCell ref="P52:P53"/>
    <mergeCell ref="Q52:Q53"/>
    <mergeCell ref="C53:E53"/>
    <mergeCell ref="C52:E52"/>
    <mergeCell ref="J54:M55"/>
    <mergeCell ref="A50:E50"/>
    <mergeCell ref="G50:H50"/>
    <mergeCell ref="I50:L50"/>
    <mergeCell ref="N50:O50"/>
    <mergeCell ref="A48:A49"/>
    <mergeCell ref="B48:B49"/>
    <mergeCell ref="A51:Q51"/>
    <mergeCell ref="A52:A53"/>
    <mergeCell ref="B52:B53"/>
    <mergeCell ref="A54:A55"/>
    <mergeCell ref="B54:B55"/>
    <mergeCell ref="C54:E54"/>
    <mergeCell ref="F54:F55"/>
    <mergeCell ref="G54:H55"/>
    <mergeCell ref="I54:I55"/>
    <mergeCell ref="E66:G66"/>
    <mergeCell ref="Q56:Q57"/>
    <mergeCell ref="C57:E57"/>
    <mergeCell ref="D67:J67"/>
    <mergeCell ref="A56:A57"/>
    <mergeCell ref="B56:B57"/>
    <mergeCell ref="C56:E56"/>
    <mergeCell ref="F56:F57"/>
    <mergeCell ref="G56:H57"/>
    <mergeCell ref="I56:I57"/>
    <mergeCell ref="A58:E58"/>
    <mergeCell ref="G58:H58"/>
    <mergeCell ref="I58:L58"/>
    <mergeCell ref="N58:O58"/>
    <mergeCell ref="N56:O57"/>
    <mergeCell ref="P56:P57"/>
    <mergeCell ref="J56:M57"/>
    <mergeCell ref="B69:P69"/>
    <mergeCell ref="B59:E59"/>
    <mergeCell ref="G59:H59"/>
    <mergeCell ref="I59:L59"/>
    <mergeCell ref="N59:O59"/>
    <mergeCell ref="L61:R61"/>
    <mergeCell ref="L62:R62"/>
    <mergeCell ref="L63:R63"/>
    <mergeCell ref="L64:R64"/>
    <mergeCell ref="L65:R65"/>
    <mergeCell ref="A71:A72"/>
    <mergeCell ref="B71:B72"/>
    <mergeCell ref="C71:E72"/>
    <mergeCell ref="F71:F72"/>
    <mergeCell ref="G71:N71"/>
    <mergeCell ref="O71:P72"/>
    <mergeCell ref="C75:E75"/>
    <mergeCell ref="Q71:Q72"/>
    <mergeCell ref="G72:H72"/>
    <mergeCell ref="I72:L72"/>
    <mergeCell ref="M72:N72"/>
    <mergeCell ref="A73:Q73"/>
    <mergeCell ref="A74:A75"/>
    <mergeCell ref="B74:B75"/>
    <mergeCell ref="C74:E74"/>
    <mergeCell ref="F74:F75"/>
    <mergeCell ref="G76:H77"/>
    <mergeCell ref="I74:I75"/>
    <mergeCell ref="J74:M75"/>
    <mergeCell ref="N74:O75"/>
    <mergeCell ref="P74:P75"/>
    <mergeCell ref="Q74:Q75"/>
    <mergeCell ref="G74:H75"/>
    <mergeCell ref="I76:I77"/>
    <mergeCell ref="A78:A79"/>
    <mergeCell ref="B78:B79"/>
    <mergeCell ref="C78:E78"/>
    <mergeCell ref="F78:F79"/>
    <mergeCell ref="G78:H79"/>
    <mergeCell ref="A76:A77"/>
    <mergeCell ref="B76:B77"/>
    <mergeCell ref="C76:E76"/>
    <mergeCell ref="F76:F77"/>
    <mergeCell ref="J78:M79"/>
    <mergeCell ref="N78:O79"/>
    <mergeCell ref="P78:P79"/>
    <mergeCell ref="Q78:Q79"/>
    <mergeCell ref="C79:E79"/>
    <mergeCell ref="J76:M77"/>
    <mergeCell ref="N76:O77"/>
    <mergeCell ref="P76:P77"/>
    <mergeCell ref="Q76:Q77"/>
    <mergeCell ref="C77:E77"/>
    <mergeCell ref="B80:B81"/>
    <mergeCell ref="C80:E80"/>
    <mergeCell ref="F80:F81"/>
    <mergeCell ref="G80:H81"/>
    <mergeCell ref="I80:I81"/>
    <mergeCell ref="I78:I79"/>
    <mergeCell ref="J80:M81"/>
    <mergeCell ref="N80:O81"/>
    <mergeCell ref="P80:P81"/>
    <mergeCell ref="Q80:Q81"/>
    <mergeCell ref="C81:E81"/>
    <mergeCell ref="A82:E82"/>
    <mergeCell ref="G82:H82"/>
    <mergeCell ref="I82:L82"/>
    <mergeCell ref="N82:O82"/>
    <mergeCell ref="A80:A81"/>
    <mergeCell ref="A83:Q83"/>
    <mergeCell ref="A84:A85"/>
    <mergeCell ref="B84:B85"/>
    <mergeCell ref="C84:E84"/>
    <mergeCell ref="F84:F85"/>
    <mergeCell ref="G84:H85"/>
    <mergeCell ref="I84:I85"/>
    <mergeCell ref="J84:M85"/>
    <mergeCell ref="N84:O85"/>
    <mergeCell ref="P84:P85"/>
    <mergeCell ref="Q88:Q89"/>
    <mergeCell ref="C89:E89"/>
    <mergeCell ref="Q90:Q91"/>
    <mergeCell ref="C91:E91"/>
    <mergeCell ref="Q84:Q85"/>
    <mergeCell ref="C85:E85"/>
    <mergeCell ref="A86:E86"/>
    <mergeCell ref="G86:H86"/>
    <mergeCell ref="I86:L86"/>
    <mergeCell ref="N86:O86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J92:M93"/>
    <mergeCell ref="G90:H91"/>
    <mergeCell ref="I90:I91"/>
    <mergeCell ref="J90:M91"/>
    <mergeCell ref="N90:O91"/>
    <mergeCell ref="P90:P91"/>
    <mergeCell ref="F94:F95"/>
    <mergeCell ref="G94:H95"/>
    <mergeCell ref="I94:I95"/>
    <mergeCell ref="J94:M95"/>
    <mergeCell ref="A92:A93"/>
    <mergeCell ref="B92:B93"/>
    <mergeCell ref="C92:E92"/>
    <mergeCell ref="F92:F93"/>
    <mergeCell ref="G92:H93"/>
    <mergeCell ref="I92:I93"/>
    <mergeCell ref="P94:P95"/>
    <mergeCell ref="Q94:Q95"/>
    <mergeCell ref="C95:E95"/>
    <mergeCell ref="A96:A97"/>
    <mergeCell ref="B96:B97"/>
    <mergeCell ref="C96:E96"/>
    <mergeCell ref="F96:F97"/>
    <mergeCell ref="G96:H97"/>
    <mergeCell ref="I96:I97"/>
    <mergeCell ref="A94:A95"/>
    <mergeCell ref="A90:A91"/>
    <mergeCell ref="B90:B91"/>
    <mergeCell ref="C90:E90"/>
    <mergeCell ref="F90:F91"/>
    <mergeCell ref="A98:A99"/>
    <mergeCell ref="B98:B99"/>
    <mergeCell ref="C98:E98"/>
    <mergeCell ref="F98:F99"/>
    <mergeCell ref="B94:B95"/>
    <mergeCell ref="C94:E94"/>
    <mergeCell ref="J96:M97"/>
    <mergeCell ref="N96:O97"/>
    <mergeCell ref="P96:P97"/>
    <mergeCell ref="Q96:Q97"/>
    <mergeCell ref="C97:E97"/>
    <mergeCell ref="N92:O93"/>
    <mergeCell ref="P92:P93"/>
    <mergeCell ref="Q92:Q93"/>
    <mergeCell ref="C93:E93"/>
    <mergeCell ref="N94:O95"/>
    <mergeCell ref="G100:H101"/>
    <mergeCell ref="J98:M99"/>
    <mergeCell ref="N98:O99"/>
    <mergeCell ref="P98:P99"/>
    <mergeCell ref="Q98:Q99"/>
    <mergeCell ref="C99:E99"/>
    <mergeCell ref="G98:H99"/>
    <mergeCell ref="I98:I99"/>
    <mergeCell ref="I100:I101"/>
    <mergeCell ref="A102:A103"/>
    <mergeCell ref="B102:B103"/>
    <mergeCell ref="C102:E102"/>
    <mergeCell ref="F102:F103"/>
    <mergeCell ref="G102:H103"/>
    <mergeCell ref="A100:A101"/>
    <mergeCell ref="B100:B101"/>
    <mergeCell ref="C100:E100"/>
    <mergeCell ref="F100:F101"/>
    <mergeCell ref="J102:M103"/>
    <mergeCell ref="N102:O103"/>
    <mergeCell ref="P102:P103"/>
    <mergeCell ref="Q102:Q103"/>
    <mergeCell ref="C103:E103"/>
    <mergeCell ref="J100:M101"/>
    <mergeCell ref="N100:O101"/>
    <mergeCell ref="P100:P101"/>
    <mergeCell ref="Q100:Q101"/>
    <mergeCell ref="C101:E101"/>
    <mergeCell ref="A106:A107"/>
    <mergeCell ref="B106:B107"/>
    <mergeCell ref="C106:E106"/>
    <mergeCell ref="F106:F107"/>
    <mergeCell ref="G106:H107"/>
    <mergeCell ref="I102:I103"/>
    <mergeCell ref="J106:M107"/>
    <mergeCell ref="N106:O107"/>
    <mergeCell ref="P106:P107"/>
    <mergeCell ref="Q106:Q107"/>
    <mergeCell ref="C107:E107"/>
    <mergeCell ref="A104:E104"/>
    <mergeCell ref="G104:H104"/>
    <mergeCell ref="I104:L104"/>
    <mergeCell ref="N104:O104"/>
    <mergeCell ref="A105:Q105"/>
    <mergeCell ref="B108:B109"/>
    <mergeCell ref="C108:E108"/>
    <mergeCell ref="F108:F109"/>
    <mergeCell ref="G108:H109"/>
    <mergeCell ref="I108:I109"/>
    <mergeCell ref="I106:I107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11:E111"/>
    <mergeCell ref="G111:H111"/>
    <mergeCell ref="I111:L111"/>
    <mergeCell ref="N111:O111"/>
    <mergeCell ref="E113:G113"/>
    <mergeCell ref="D114:J114"/>
    <mergeCell ref="B116:P116"/>
    <mergeCell ref="A118:A119"/>
    <mergeCell ref="B118:B119"/>
    <mergeCell ref="C118:E119"/>
    <mergeCell ref="F118:F119"/>
    <mergeCell ref="G118:N118"/>
    <mergeCell ref="O118:P119"/>
    <mergeCell ref="C122:E122"/>
    <mergeCell ref="Q118:Q119"/>
    <mergeCell ref="G119:H119"/>
    <mergeCell ref="I119:L119"/>
    <mergeCell ref="M119:N119"/>
    <mergeCell ref="A120:Q120"/>
    <mergeCell ref="A121:A122"/>
    <mergeCell ref="B121:B122"/>
    <mergeCell ref="C121:E121"/>
    <mergeCell ref="F121:F122"/>
    <mergeCell ref="G123:H124"/>
    <mergeCell ref="I121:I122"/>
    <mergeCell ref="J121:M122"/>
    <mergeCell ref="N121:O122"/>
    <mergeCell ref="P121:P122"/>
    <mergeCell ref="Q121:Q122"/>
    <mergeCell ref="G121:H122"/>
    <mergeCell ref="I123:I124"/>
    <mergeCell ref="A125:A126"/>
    <mergeCell ref="B125:B126"/>
    <mergeCell ref="C125:E125"/>
    <mergeCell ref="F125:F126"/>
    <mergeCell ref="G125:H126"/>
    <mergeCell ref="A123:A124"/>
    <mergeCell ref="B123:B124"/>
    <mergeCell ref="C123:E123"/>
    <mergeCell ref="F123:F124"/>
    <mergeCell ref="J125:M126"/>
    <mergeCell ref="N125:O126"/>
    <mergeCell ref="P125:P126"/>
    <mergeCell ref="Q125:Q126"/>
    <mergeCell ref="C126:E126"/>
    <mergeCell ref="J123:M124"/>
    <mergeCell ref="N123:O124"/>
    <mergeCell ref="P123:P124"/>
    <mergeCell ref="Q123:Q124"/>
    <mergeCell ref="C124:E124"/>
    <mergeCell ref="B127:B128"/>
    <mergeCell ref="C127:E127"/>
    <mergeCell ref="F127:F128"/>
    <mergeCell ref="G127:H128"/>
    <mergeCell ref="I127:I128"/>
    <mergeCell ref="I125:I126"/>
    <mergeCell ref="J127:M128"/>
    <mergeCell ref="N127:O128"/>
    <mergeCell ref="P127:P128"/>
    <mergeCell ref="Q127:Q128"/>
    <mergeCell ref="C128:E128"/>
    <mergeCell ref="A129:E129"/>
    <mergeCell ref="G129:H129"/>
    <mergeCell ref="I129:L129"/>
    <mergeCell ref="N129:O129"/>
    <mergeCell ref="A127:A128"/>
    <mergeCell ref="A130:Q130"/>
    <mergeCell ref="A131:A132"/>
    <mergeCell ref="B131:B132"/>
    <mergeCell ref="C131:E131"/>
    <mergeCell ref="F131:F132"/>
    <mergeCell ref="G131:H132"/>
    <mergeCell ref="I131:I132"/>
    <mergeCell ref="J131:M132"/>
    <mergeCell ref="N131:O132"/>
    <mergeCell ref="P131:P132"/>
    <mergeCell ref="Q131:Q132"/>
    <mergeCell ref="C132:E132"/>
    <mergeCell ref="A133:E133"/>
    <mergeCell ref="G133:H133"/>
    <mergeCell ref="I133:L133"/>
    <mergeCell ref="N133:O133"/>
    <mergeCell ref="J135:M136"/>
    <mergeCell ref="N135:O136"/>
    <mergeCell ref="P135:P136"/>
    <mergeCell ref="Q135:Q136"/>
    <mergeCell ref="C136:E136"/>
    <mergeCell ref="Q137:Q138"/>
    <mergeCell ref="C138:E138"/>
    <mergeCell ref="J137:M138"/>
    <mergeCell ref="N137:O138"/>
    <mergeCell ref="P137:P138"/>
    <mergeCell ref="A134:Q134"/>
    <mergeCell ref="A135:A136"/>
    <mergeCell ref="B135:B136"/>
    <mergeCell ref="C135:E135"/>
    <mergeCell ref="F135:F136"/>
    <mergeCell ref="G135:H136"/>
    <mergeCell ref="I135:I136"/>
    <mergeCell ref="G141:H142"/>
    <mergeCell ref="I141:I142"/>
    <mergeCell ref="J141:M142"/>
    <mergeCell ref="A139:A140"/>
    <mergeCell ref="B139:B140"/>
    <mergeCell ref="C139:E139"/>
    <mergeCell ref="F139:F140"/>
    <mergeCell ref="G139:H140"/>
    <mergeCell ref="I139:I140"/>
    <mergeCell ref="J139:M140"/>
    <mergeCell ref="P141:P142"/>
    <mergeCell ref="Q141:Q142"/>
    <mergeCell ref="C142:E142"/>
    <mergeCell ref="A143:A144"/>
    <mergeCell ref="B143:B144"/>
    <mergeCell ref="C143:E143"/>
    <mergeCell ref="F143:F144"/>
    <mergeCell ref="G143:H144"/>
    <mergeCell ref="I143:I144"/>
    <mergeCell ref="A141:A142"/>
    <mergeCell ref="A145:A146"/>
    <mergeCell ref="B145:B146"/>
    <mergeCell ref="C145:E145"/>
    <mergeCell ref="F145:F146"/>
    <mergeCell ref="G145:H146"/>
    <mergeCell ref="N141:O142"/>
    <mergeCell ref="I145:I146"/>
    <mergeCell ref="B141:B142"/>
    <mergeCell ref="C141:E141"/>
    <mergeCell ref="F141:F142"/>
    <mergeCell ref="N139:O140"/>
    <mergeCell ref="P139:P140"/>
    <mergeCell ref="Q139:Q140"/>
    <mergeCell ref="C140:E140"/>
    <mergeCell ref="A137:A138"/>
    <mergeCell ref="B137:B138"/>
    <mergeCell ref="C137:E137"/>
    <mergeCell ref="F137:F138"/>
    <mergeCell ref="G137:H138"/>
    <mergeCell ref="I137:I138"/>
    <mergeCell ref="J145:M146"/>
    <mergeCell ref="N145:O146"/>
    <mergeCell ref="P145:P146"/>
    <mergeCell ref="Q145:Q146"/>
    <mergeCell ref="C146:E146"/>
    <mergeCell ref="J143:M144"/>
    <mergeCell ref="N143:O144"/>
    <mergeCell ref="P143:P144"/>
    <mergeCell ref="Q143:Q144"/>
    <mergeCell ref="C144:E144"/>
    <mergeCell ref="A149:A150"/>
    <mergeCell ref="B149:B150"/>
    <mergeCell ref="C149:E149"/>
    <mergeCell ref="F149:F150"/>
    <mergeCell ref="G149:H150"/>
    <mergeCell ref="A147:A148"/>
    <mergeCell ref="B147:B148"/>
    <mergeCell ref="C147:E147"/>
    <mergeCell ref="F147:F148"/>
    <mergeCell ref="G147:H148"/>
    <mergeCell ref="J147:M148"/>
    <mergeCell ref="N147:O148"/>
    <mergeCell ref="P147:P148"/>
    <mergeCell ref="Q147:Q148"/>
    <mergeCell ref="C148:E148"/>
    <mergeCell ref="I147:I148"/>
    <mergeCell ref="I149:I150"/>
    <mergeCell ref="J149:M150"/>
    <mergeCell ref="N149:O150"/>
    <mergeCell ref="P149:P150"/>
    <mergeCell ref="Q149:Q150"/>
    <mergeCell ref="C150:E150"/>
    <mergeCell ref="A151:E151"/>
    <mergeCell ref="G151:H151"/>
    <mergeCell ref="I151:L151"/>
    <mergeCell ref="N151:O151"/>
    <mergeCell ref="A152:Q152"/>
    <mergeCell ref="A153:A154"/>
    <mergeCell ref="B153:B154"/>
    <mergeCell ref="C153:E153"/>
    <mergeCell ref="F153:F154"/>
    <mergeCell ref="G153:H154"/>
    <mergeCell ref="I153:I154"/>
    <mergeCell ref="J153:M154"/>
    <mergeCell ref="N153:O154"/>
    <mergeCell ref="P153:P154"/>
    <mergeCell ref="Q153:Q154"/>
    <mergeCell ref="C154:E154"/>
    <mergeCell ref="A158:Q158"/>
    <mergeCell ref="A159:A160"/>
    <mergeCell ref="B159:B160"/>
    <mergeCell ref="C159:E159"/>
    <mergeCell ref="F159:F160"/>
    <mergeCell ref="G159:H160"/>
    <mergeCell ref="I159:I160"/>
    <mergeCell ref="N157:O157"/>
    <mergeCell ref="A155:A156"/>
    <mergeCell ref="B155:B156"/>
    <mergeCell ref="C155:E155"/>
    <mergeCell ref="F155:F156"/>
    <mergeCell ref="G155:H156"/>
    <mergeCell ref="I155:I156"/>
    <mergeCell ref="Q163:Q164"/>
    <mergeCell ref="C164:E164"/>
    <mergeCell ref="J155:M156"/>
    <mergeCell ref="N155:O156"/>
    <mergeCell ref="P155:P156"/>
    <mergeCell ref="Q155:Q156"/>
    <mergeCell ref="C156:E156"/>
    <mergeCell ref="A157:E157"/>
    <mergeCell ref="G157:H157"/>
    <mergeCell ref="I157:L157"/>
    <mergeCell ref="J163:M164"/>
    <mergeCell ref="A161:A162"/>
    <mergeCell ref="B161:B162"/>
    <mergeCell ref="C161:E161"/>
    <mergeCell ref="F161:F162"/>
    <mergeCell ref="G161:H162"/>
    <mergeCell ref="N165:O165"/>
    <mergeCell ref="P161:P162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E168:G168"/>
    <mergeCell ref="D170:J170"/>
    <mergeCell ref="J159:M160"/>
    <mergeCell ref="N159:O160"/>
    <mergeCell ref="P159:P160"/>
    <mergeCell ref="Q159:Q160"/>
    <mergeCell ref="C160:E160"/>
    <mergeCell ref="A165:E165"/>
    <mergeCell ref="G165:H165"/>
    <mergeCell ref="I165:L165"/>
    <mergeCell ref="A173:A174"/>
    <mergeCell ref="B173:B174"/>
    <mergeCell ref="C173:E174"/>
    <mergeCell ref="F173:F174"/>
    <mergeCell ref="G173:N173"/>
    <mergeCell ref="O173:P174"/>
    <mergeCell ref="I161:I162"/>
    <mergeCell ref="J161:M162"/>
    <mergeCell ref="N161:O162"/>
    <mergeCell ref="N163:O164"/>
    <mergeCell ref="P163:P164"/>
    <mergeCell ref="B171:P171"/>
    <mergeCell ref="A166:E166"/>
    <mergeCell ref="G166:H166"/>
    <mergeCell ref="I166:L166"/>
    <mergeCell ref="N166:O166"/>
    <mergeCell ref="C177:E177"/>
    <mergeCell ref="Q173:Q174"/>
    <mergeCell ref="G174:H174"/>
    <mergeCell ref="I174:L174"/>
    <mergeCell ref="M174:N174"/>
    <mergeCell ref="A175:Q175"/>
    <mergeCell ref="A176:A177"/>
    <mergeCell ref="B176:B177"/>
    <mergeCell ref="C176:E176"/>
    <mergeCell ref="F176:F177"/>
    <mergeCell ref="G178:H179"/>
    <mergeCell ref="I176:I177"/>
    <mergeCell ref="J176:M177"/>
    <mergeCell ref="N176:O177"/>
    <mergeCell ref="P176:P177"/>
    <mergeCell ref="Q176:Q177"/>
    <mergeCell ref="G176:H177"/>
    <mergeCell ref="I178:I179"/>
    <mergeCell ref="A180:A181"/>
    <mergeCell ref="B180:B181"/>
    <mergeCell ref="C180:E180"/>
    <mergeCell ref="F180:F181"/>
    <mergeCell ref="G180:H181"/>
    <mergeCell ref="A178:A179"/>
    <mergeCell ref="B178:B179"/>
    <mergeCell ref="C178:E178"/>
    <mergeCell ref="F178:F179"/>
    <mergeCell ref="J180:M181"/>
    <mergeCell ref="N180:O181"/>
    <mergeCell ref="P180:P181"/>
    <mergeCell ref="Q180:Q181"/>
    <mergeCell ref="C181:E181"/>
    <mergeCell ref="J178:M179"/>
    <mergeCell ref="N178:O179"/>
    <mergeCell ref="P178:P179"/>
    <mergeCell ref="Q178:Q179"/>
    <mergeCell ref="C179:E179"/>
    <mergeCell ref="B182:B183"/>
    <mergeCell ref="C182:E182"/>
    <mergeCell ref="F182:F183"/>
    <mergeCell ref="G182:H183"/>
    <mergeCell ref="I182:I183"/>
    <mergeCell ref="I180:I181"/>
    <mergeCell ref="J182:M183"/>
    <mergeCell ref="N182:O183"/>
    <mergeCell ref="P182:P183"/>
    <mergeCell ref="Q182:Q183"/>
    <mergeCell ref="C183:E183"/>
    <mergeCell ref="A184:E184"/>
    <mergeCell ref="G184:H184"/>
    <mergeCell ref="I184:L184"/>
    <mergeCell ref="N184:O184"/>
    <mergeCell ref="A182:A183"/>
    <mergeCell ref="A185:Q185"/>
    <mergeCell ref="A186:A187"/>
    <mergeCell ref="B186:B187"/>
    <mergeCell ref="C186:E186"/>
    <mergeCell ref="F186:F187"/>
    <mergeCell ref="G186:H187"/>
    <mergeCell ref="I186:I187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J190:M191"/>
    <mergeCell ref="N190:O191"/>
    <mergeCell ref="P190:P191"/>
    <mergeCell ref="Q190:Q191"/>
    <mergeCell ref="C191:E191"/>
    <mergeCell ref="Q192:Q193"/>
    <mergeCell ref="C193:E193"/>
    <mergeCell ref="J192:M193"/>
    <mergeCell ref="N192:O193"/>
    <mergeCell ref="P192:P193"/>
    <mergeCell ref="A189:Q189"/>
    <mergeCell ref="A190:A191"/>
    <mergeCell ref="B190:B191"/>
    <mergeCell ref="C190:E190"/>
    <mergeCell ref="F190:F191"/>
    <mergeCell ref="G190:H191"/>
    <mergeCell ref="I190:I191"/>
    <mergeCell ref="G196:H197"/>
    <mergeCell ref="I196:I197"/>
    <mergeCell ref="J196:M197"/>
    <mergeCell ref="A194:A195"/>
    <mergeCell ref="B194:B195"/>
    <mergeCell ref="C194:E194"/>
    <mergeCell ref="F194:F195"/>
    <mergeCell ref="G194:H195"/>
    <mergeCell ref="I194:I195"/>
    <mergeCell ref="J194:M195"/>
    <mergeCell ref="P196:P197"/>
    <mergeCell ref="Q196:Q197"/>
    <mergeCell ref="C197:E197"/>
    <mergeCell ref="A198:A199"/>
    <mergeCell ref="B198:B199"/>
    <mergeCell ref="C198:E198"/>
    <mergeCell ref="F198:F199"/>
    <mergeCell ref="G198:H199"/>
    <mergeCell ref="I198:I199"/>
    <mergeCell ref="A196:A197"/>
    <mergeCell ref="A200:A201"/>
    <mergeCell ref="B200:B201"/>
    <mergeCell ref="C200:E200"/>
    <mergeCell ref="F200:F201"/>
    <mergeCell ref="G200:H201"/>
    <mergeCell ref="N196:O197"/>
    <mergeCell ref="I200:I201"/>
    <mergeCell ref="B196:B197"/>
    <mergeCell ref="C196:E196"/>
    <mergeCell ref="F196:F197"/>
    <mergeCell ref="N194:O195"/>
    <mergeCell ref="P194:P195"/>
    <mergeCell ref="Q194:Q195"/>
    <mergeCell ref="C195:E195"/>
    <mergeCell ref="A192:A193"/>
    <mergeCell ref="B192:B193"/>
    <mergeCell ref="C192:E192"/>
    <mergeCell ref="F192:F193"/>
    <mergeCell ref="G192:H193"/>
    <mergeCell ref="I192:I193"/>
    <mergeCell ref="J200:M201"/>
    <mergeCell ref="N200:O201"/>
    <mergeCell ref="P200:P201"/>
    <mergeCell ref="Q200:Q201"/>
    <mergeCell ref="C201:E201"/>
    <mergeCell ref="J198:M199"/>
    <mergeCell ref="N198:O199"/>
    <mergeCell ref="P198:P199"/>
    <mergeCell ref="Q198:Q199"/>
    <mergeCell ref="C199:E199"/>
    <mergeCell ref="A204:A205"/>
    <mergeCell ref="B204:B205"/>
    <mergeCell ref="C204:E204"/>
    <mergeCell ref="F204:F205"/>
    <mergeCell ref="G204:H205"/>
    <mergeCell ref="A202:A203"/>
    <mergeCell ref="B202:B203"/>
    <mergeCell ref="C202:E202"/>
    <mergeCell ref="F202:F203"/>
    <mergeCell ref="G202:H203"/>
    <mergeCell ref="J202:M203"/>
    <mergeCell ref="N202:O203"/>
    <mergeCell ref="P202:P203"/>
    <mergeCell ref="Q202:Q203"/>
    <mergeCell ref="C203:E203"/>
    <mergeCell ref="I202:I203"/>
    <mergeCell ref="I204:I205"/>
    <mergeCell ref="J204:M205"/>
    <mergeCell ref="N204:O205"/>
    <mergeCell ref="P204:P205"/>
    <mergeCell ref="Q204:Q205"/>
    <mergeCell ref="C205:E205"/>
    <mergeCell ref="A206:E206"/>
    <mergeCell ref="G206:H206"/>
    <mergeCell ref="I206:L206"/>
    <mergeCell ref="N206:O206"/>
    <mergeCell ref="A207:Q207"/>
    <mergeCell ref="A208:A209"/>
    <mergeCell ref="B208:B209"/>
    <mergeCell ref="C208:E208"/>
    <mergeCell ref="F208:F209"/>
    <mergeCell ref="G208:H209"/>
    <mergeCell ref="I208:I209"/>
    <mergeCell ref="J208:M209"/>
    <mergeCell ref="N208:O209"/>
    <mergeCell ref="P208:P209"/>
    <mergeCell ref="Q208:Q209"/>
    <mergeCell ref="C209:E209"/>
    <mergeCell ref="P210:P211"/>
    <mergeCell ref="Q210:Q211"/>
    <mergeCell ref="C211:E211"/>
    <mergeCell ref="A212:E212"/>
    <mergeCell ref="G212:H212"/>
    <mergeCell ref="I212:L212"/>
    <mergeCell ref="N212:O212"/>
    <mergeCell ref="A210:A211"/>
    <mergeCell ref="B210:B211"/>
    <mergeCell ref="C210:E210"/>
    <mergeCell ref="A213:E213"/>
    <mergeCell ref="G213:H213"/>
    <mergeCell ref="I213:L213"/>
    <mergeCell ref="N213:O213"/>
    <mergeCell ref="J210:M211"/>
    <mergeCell ref="N210:O211"/>
    <mergeCell ref="F210:F211"/>
    <mergeCell ref="G210:H211"/>
    <mergeCell ref="I210:I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2024-12-05T06:33:59Z</dcterms:created>
  <dcterms:modified xsi:type="dcterms:W3CDTF">2024-12-05T06:34:05Z</dcterms:modified>
</cp:coreProperties>
</file>