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8750CC58-C071-0345-84A5-0321194843F4}" xr6:coauthVersionLast="47" xr6:coauthVersionMax="47" xr10:uidLastSave="{00000000-0000-0000-0000-000000000000}"/>
  <bookViews>
    <workbookView xWindow="680" yWindow="1000" windowWidth="27840" windowHeight="16340" xr2:uid="{B196E210-044C-2245-8020-90271E86D1D4}"/>
  </bookViews>
  <sheets>
    <sheet name="23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F82" i="1"/>
  <c r="G82" i="1"/>
  <c r="I82" i="1"/>
  <c r="I111" i="1" s="1"/>
  <c r="N82" i="1"/>
  <c r="P82" i="1"/>
  <c r="Q82" i="1"/>
  <c r="F86" i="1"/>
  <c r="G86" i="1"/>
  <c r="I86" i="1"/>
  <c r="N86" i="1"/>
  <c r="N111" i="1" s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I110" i="1"/>
  <c r="N110" i="1"/>
  <c r="P110" i="1"/>
  <c r="P111" i="1" s="1"/>
  <c r="Q110" i="1"/>
  <c r="G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/>
  <c r="F184" i="1"/>
  <c r="G184" i="1"/>
  <c r="I184" i="1"/>
  <c r="N184" i="1"/>
  <c r="P184" i="1"/>
  <c r="Q184" i="1"/>
  <c r="F188" i="1"/>
  <c r="G188" i="1"/>
  <c r="G213" i="1" s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</calcChain>
</file>

<file path=xl/sharedStrings.xml><?xml version="1.0" encoding="utf-8"?>
<sst xmlns="http://schemas.openxmlformats.org/spreadsheetml/2006/main" count="392" uniqueCount="91">
  <si>
    <t>Всего :</t>
  </si>
  <si>
    <t>Итого</t>
  </si>
  <si>
    <t>0</t>
  </si>
  <si>
    <t>40</t>
  </si>
  <si>
    <t>ВАФЛИ</t>
  </si>
  <si>
    <t>(чай черный байховый, вода питьевая, сахар песок)</t>
  </si>
  <si>
    <t>ЧАЙ С САХАРОМ</t>
  </si>
  <si>
    <t>457</t>
  </si>
  <si>
    <t>2021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</si>
  <si>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</si>
  <si>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</si>
  <si>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</si>
  <si>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</si>
  <si>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</si>
  <si>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</si>
  <si>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</si>
  <si>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</si>
  <si>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</si>
  <si>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</si>
  <si>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</si>
  <si>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</si>
  <si>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печень говяжья, лук, масло сливочное, яйцо куринное, масло растительное,  молоко 2,5%, соль йодированная)</t>
  </si>
  <si>
    <t>ЗАПЕКАНКА КАРТОФЕЛЬНАЯ С ПЕЧЕНЬЮ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</si>
  <si>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</si>
  <si>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</si>
  <si>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</si>
  <si>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</si>
  <si>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</si>
  <si>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(капуста белокочанная, яблоки свежие, масло растительное, морковь, сахар, лимонная к-та, вода для разведения л\к)</t>
  </si>
  <si>
    <t>САЛАТ ВИТАМИННЫЙ</t>
  </si>
  <si>
    <t>5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</si>
  <si>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</si>
  <si>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</si>
  <si>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</si>
  <si>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</si>
  <si>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</si>
  <si>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</si>
  <si>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</si>
  <si>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</si>
  <si>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</si>
  <si>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</si>
  <si>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</si>
  <si>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</si>
  <si>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</si>
  <si>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</si>
  <si>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</si>
  <si>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</si>
  <si>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</si>
  <si>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</si>
  <si>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</si>
  <si>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</si>
  <si>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</si>
  <si>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</si>
  <si>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</si>
  <si>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</si>
  <si>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</si>
  <si>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</si>
  <si>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</si>
  <si>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</si>
  <si>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</si>
  <si>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</si>
  <si>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</si>
  <si>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</si>
  <si>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</si>
  <si>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</si>
  <si>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</si>
  <si>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</si>
  <si>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</si>
  <si>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</si>
  <si>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</si>
  <si>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</si>
  <si>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</si>
  <si>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</si>
  <si>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</si>
  <si>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</si>
  <si>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</si>
  <si>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</si>
  <si>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</si>
  <si>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200</t>
  </si>
  <si>
    <t>6,6</t>
  </si>
  <si>
    <t>43</t>
  </si>
  <si>
    <t>2,1</t>
  </si>
  <si>
    <t>3,4</t>
  </si>
  <si>
    <t>0,7</t>
  </si>
  <si>
    <t>60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</si>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</sst>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53A3-DAE9-8448-93C9-77124BC0131F}">
  <dimension ref="A1:R213"/>
  <sheetViews>
    <sheetView tabSelected="1" topLeftCell="A184" workbookViewId="0">
      <selection activeCell="A207" sqref="A207:Q207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89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86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45588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90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274</v>
      </c>
      <c r="C14" s="15" t="s">
        <v>44</v>
      </c>
      <c r="D14" s="15"/>
      <c r="E14" s="15"/>
      <c r="F14" s="13" t="s">
        <v>78</v>
      </c>
      <c r="G14" s="11">
        <v>5.54</v>
      </c>
      <c r="H14" s="11"/>
      <c r="I14" s="12"/>
      <c r="J14" s="11">
        <v>8.6199999999999992</v>
      </c>
      <c r="K14" s="11"/>
      <c r="L14" s="11"/>
      <c r="M14" s="11"/>
      <c r="N14" s="11">
        <v>32.4</v>
      </c>
      <c r="O14" s="11"/>
      <c r="P14" s="11">
        <v>229</v>
      </c>
      <c r="Q14" s="11">
        <v>1.54</v>
      </c>
    </row>
    <row r="15" spans="1:18" ht="17" customHeight="1" x14ac:dyDescent="0.15">
      <c r="A15" s="13"/>
      <c r="B15" s="13"/>
      <c r="C15" s="23" t="s">
        <v>43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2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39</v>
      </c>
      <c r="C18" s="15" t="s">
        <v>38</v>
      </c>
      <c r="D18" s="15"/>
      <c r="E18" s="15"/>
      <c r="F18" s="13" t="s">
        <v>30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2</v>
      </c>
    </row>
    <row r="19" spans="1:17" ht="9.75" customHeight="1" x14ac:dyDescent="0.15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36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12.57</v>
      </c>
      <c r="H22" s="2"/>
      <c r="I22" s="2">
        <f>J20+J18+J16+J14</f>
        <v>17.950000000000003</v>
      </c>
      <c r="J22" s="2"/>
      <c r="K22" s="2"/>
      <c r="L22" s="2"/>
      <c r="M22" s="3"/>
      <c r="N22" s="2">
        <f>N20+N18+N16+N14</f>
        <v>77.539999999999992</v>
      </c>
      <c r="O22" s="2"/>
      <c r="P22" s="8">
        <f>P20+P18+P16+P14</f>
        <v>521</v>
      </c>
      <c r="Q22" s="8">
        <f>Q20+Q18+Q16+Q14</f>
        <v>3.24</v>
      </c>
    </row>
    <row r="23" spans="1:17" ht="14" customHeight="1" x14ac:dyDescent="0.15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538</v>
      </c>
      <c r="C24" s="18" t="s">
        <v>33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0">
        <v>58.2</v>
      </c>
      <c r="Q24" s="20">
        <v>42</v>
      </c>
    </row>
    <row r="25" spans="1:17" ht="9.75" customHeight="1" x14ac:dyDescent="0.15">
      <c r="A25" s="13"/>
      <c r="B25" s="13"/>
      <c r="C25" s="14" t="s">
        <v>32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0"/>
      <c r="Q25" s="20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31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 t="s">
        <v>30</v>
      </c>
      <c r="C28" s="18" t="s">
        <v>29</v>
      </c>
      <c r="D28" s="15"/>
      <c r="E28" s="15"/>
      <c r="F28" s="13" t="s">
        <v>84</v>
      </c>
      <c r="G28" s="11" t="s">
        <v>83</v>
      </c>
      <c r="H28" s="11"/>
      <c r="I28" s="12"/>
      <c r="J28" s="11" t="s">
        <v>82</v>
      </c>
      <c r="K28" s="11"/>
      <c r="L28" s="11"/>
      <c r="M28" s="11"/>
      <c r="N28" s="11" t="s">
        <v>81</v>
      </c>
      <c r="O28" s="11"/>
      <c r="P28" s="11" t="s">
        <v>80</v>
      </c>
      <c r="Q28" s="11" t="s">
        <v>79</v>
      </c>
    </row>
    <row r="29" spans="1:17" ht="9" customHeight="1" x14ac:dyDescent="0.15">
      <c r="A29" s="13"/>
      <c r="B29" s="13"/>
      <c r="C29" s="17" t="s">
        <v>28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139</v>
      </c>
      <c r="C30" s="18" t="s">
        <v>27</v>
      </c>
      <c r="D30" s="15"/>
      <c r="E30" s="15"/>
      <c r="F30" s="13" t="s">
        <v>78</v>
      </c>
      <c r="G30" s="11">
        <v>1.64</v>
      </c>
      <c r="H30" s="11"/>
      <c r="I30" s="12"/>
      <c r="J30" s="11">
        <v>4.2</v>
      </c>
      <c r="K30" s="11"/>
      <c r="L30" s="11"/>
      <c r="M30" s="11"/>
      <c r="N30" s="11">
        <v>13</v>
      </c>
      <c r="O30" s="11"/>
      <c r="P30" s="11">
        <v>97</v>
      </c>
      <c r="Q30" s="11">
        <v>6.14</v>
      </c>
    </row>
    <row r="31" spans="1:17" ht="8.25" customHeight="1" x14ac:dyDescent="0.15">
      <c r="A31" s="13"/>
      <c r="B31" s="13"/>
      <c r="C31" s="19" t="s">
        <v>26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 t="s">
        <v>25</v>
      </c>
      <c r="C32" s="15" t="s">
        <v>24</v>
      </c>
      <c r="D32" s="15"/>
      <c r="E32" s="15"/>
      <c r="F32" s="13" t="s">
        <v>77</v>
      </c>
      <c r="G32" s="11" t="s">
        <v>76</v>
      </c>
      <c r="H32" s="11"/>
      <c r="I32" s="12"/>
      <c r="J32" s="11" t="s">
        <v>75</v>
      </c>
      <c r="K32" s="11"/>
      <c r="L32" s="11"/>
      <c r="M32" s="11"/>
      <c r="N32" s="11" t="s">
        <v>74</v>
      </c>
      <c r="O32" s="11"/>
      <c r="P32" s="11" t="s">
        <v>73</v>
      </c>
      <c r="Q32" s="11" t="s">
        <v>2</v>
      </c>
    </row>
    <row r="33" spans="1:17" ht="9.75" customHeight="1" x14ac:dyDescent="0.15">
      <c r="A33" s="13"/>
      <c r="B33" s="13"/>
      <c r="C33" s="14" t="s">
        <v>23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434</v>
      </c>
      <c r="C34" s="18" t="s">
        <v>22</v>
      </c>
      <c r="D34" s="15"/>
      <c r="E34" s="15"/>
      <c r="F34" s="13">
        <v>180</v>
      </c>
      <c r="G34" s="11">
        <v>13.25</v>
      </c>
      <c r="H34" s="11"/>
      <c r="I34" s="12"/>
      <c r="J34" s="11">
        <v>4.46</v>
      </c>
      <c r="K34" s="11"/>
      <c r="L34" s="11"/>
      <c r="M34" s="11"/>
      <c r="N34" s="11">
        <v>16.3</v>
      </c>
      <c r="O34" s="11"/>
      <c r="P34" s="11">
        <v>158</v>
      </c>
      <c r="Q34" s="11"/>
    </row>
    <row r="35" spans="1:17" ht="17" customHeight="1" x14ac:dyDescent="0.15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7" customHeight="1" x14ac:dyDescent="0.15">
      <c r="A36" s="13" t="s">
        <v>15</v>
      </c>
      <c r="B36" s="13">
        <v>444</v>
      </c>
      <c r="C36" s="15" t="s">
        <v>20</v>
      </c>
      <c r="D36" s="15"/>
      <c r="E36" s="15"/>
      <c r="F36" s="13">
        <v>50</v>
      </c>
      <c r="G36" s="11">
        <v>1.7</v>
      </c>
      <c r="H36" s="11"/>
      <c r="I36" s="12"/>
      <c r="J36" s="11">
        <v>3.5</v>
      </c>
      <c r="K36" s="11"/>
      <c r="L36" s="11"/>
      <c r="M36" s="11"/>
      <c r="N36" s="11">
        <v>4.4000000000000004</v>
      </c>
      <c r="O36" s="11"/>
      <c r="P36" s="11">
        <v>55.9</v>
      </c>
      <c r="Q36" s="11">
        <v>0.3</v>
      </c>
    </row>
    <row r="37" spans="1:17" ht="17" customHeight="1" x14ac:dyDescent="0.15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18</v>
      </c>
      <c r="C38" s="15" t="s">
        <v>17</v>
      </c>
      <c r="D38" s="15"/>
      <c r="E38" s="15"/>
      <c r="F38" s="13" t="s">
        <v>72</v>
      </c>
      <c r="G38" s="11" t="s">
        <v>71</v>
      </c>
      <c r="H38" s="11"/>
      <c r="I38" s="12"/>
      <c r="J38" s="11" t="s">
        <v>65</v>
      </c>
      <c r="K38" s="11"/>
      <c r="L38" s="11"/>
      <c r="M38" s="11"/>
      <c r="N38" s="11" t="s">
        <v>70</v>
      </c>
      <c r="O38" s="11"/>
      <c r="P38" s="11" t="s">
        <v>69</v>
      </c>
      <c r="Q38" s="11" t="s">
        <v>2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14</v>
      </c>
      <c r="C40" s="15" t="s">
        <v>13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65</v>
      </c>
      <c r="K40" s="11"/>
      <c r="L40" s="11"/>
      <c r="M40" s="11"/>
      <c r="N40" s="11" t="s">
        <v>66</v>
      </c>
      <c r="O40" s="11"/>
      <c r="P40" s="11" t="s">
        <v>3</v>
      </c>
      <c r="Q40" s="11" t="s">
        <v>2</v>
      </c>
    </row>
    <row r="41" spans="1:17" ht="9.75" customHeight="1" x14ac:dyDescent="0.15">
      <c r="A41" s="13"/>
      <c r="B41" s="13"/>
      <c r="C41" s="14" t="s">
        <v>12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11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750</v>
      </c>
      <c r="G44" s="22">
        <f>G42+G40+G38+G36+G34+G32+G30+G28</f>
        <v>21.490000000000002</v>
      </c>
      <c r="H44" s="21"/>
      <c r="I44" s="22">
        <f>J42+J40+J38+J36+J34+J32+J30+J28</f>
        <v>17.559999999999999</v>
      </c>
      <c r="J44" s="33"/>
      <c r="K44" s="33"/>
      <c r="L44" s="21"/>
      <c r="M44" s="3"/>
      <c r="N44" s="22">
        <f>N42+N40+N38+N36+N34+N32+N30+N28</f>
        <v>79.7</v>
      </c>
      <c r="O44" s="21"/>
      <c r="P44" s="8">
        <f>P42+P40+P38+P36+P34+P32+P30+P28</f>
        <v>569.9</v>
      </c>
      <c r="Q44" s="8">
        <f>Q42+Q40+Q38+Q36+Q34+Q32+Q30+Q28</f>
        <v>13.84</v>
      </c>
    </row>
    <row r="45" spans="1:17" ht="14" customHeight="1" x14ac:dyDescent="0.15">
      <c r="A45" s="16" t="s">
        <v>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 t="s">
        <v>7</v>
      </c>
      <c r="C46" s="15" t="s">
        <v>6</v>
      </c>
      <c r="D46" s="15"/>
      <c r="E46" s="15"/>
      <c r="F46" s="13">
        <v>200</v>
      </c>
      <c r="G46" s="11" t="s">
        <v>65</v>
      </c>
      <c r="H46" s="11"/>
      <c r="I46" s="12"/>
      <c r="J46" s="11"/>
      <c r="K46" s="11"/>
      <c r="L46" s="11"/>
      <c r="M46" s="11"/>
      <c r="N46" s="11" t="s">
        <v>64</v>
      </c>
      <c r="O46" s="11"/>
      <c r="P46" s="11" t="s">
        <v>63</v>
      </c>
      <c r="Q46" s="11" t="s">
        <v>2</v>
      </c>
    </row>
    <row r="47" spans="1:17" ht="9.75" customHeight="1" x14ac:dyDescent="0.15">
      <c r="A47" s="13"/>
      <c r="B47" s="13"/>
      <c r="C47" s="14" t="s">
        <v>5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607</v>
      </c>
      <c r="C48" s="15" t="s">
        <v>4</v>
      </c>
      <c r="D48" s="15"/>
      <c r="E48" s="15"/>
      <c r="F48" s="13" t="s">
        <v>3</v>
      </c>
      <c r="G48" s="11">
        <v>1.1200000000000001</v>
      </c>
      <c r="H48" s="11"/>
      <c r="I48" s="12"/>
      <c r="J48" s="11">
        <v>1.32</v>
      </c>
      <c r="K48" s="11"/>
      <c r="L48" s="11"/>
      <c r="M48" s="11"/>
      <c r="N48" s="11">
        <v>30.9</v>
      </c>
      <c r="O48" s="11"/>
      <c r="P48" s="11">
        <v>140</v>
      </c>
      <c r="Q48" s="11" t="s">
        <v>2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1.32</v>
      </c>
      <c r="H50" s="2"/>
      <c r="I50" s="2">
        <f>J48+J46</f>
        <v>1.32</v>
      </c>
      <c r="J50" s="2"/>
      <c r="K50" s="2"/>
      <c r="L50" s="2"/>
      <c r="M50" s="3"/>
      <c r="N50" s="2">
        <f>N48+N46</f>
        <v>41.099999999999994</v>
      </c>
      <c r="O50" s="2"/>
      <c r="P50" s="8">
        <f>P48+P46</f>
        <v>182</v>
      </c>
      <c r="Q50" s="8">
        <f>Q48+Q46</f>
        <v>0</v>
      </c>
    </row>
    <row r="51" spans="1:18" ht="14" customHeight="1" x14ac:dyDescent="0.15">
      <c r="A51" s="16" t="s">
        <v>60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 t="s">
        <v>15</v>
      </c>
      <c r="B52" s="13">
        <v>254</v>
      </c>
      <c r="C52" s="15" t="s">
        <v>59</v>
      </c>
      <c r="D52" s="15"/>
      <c r="E52" s="15"/>
      <c r="F52" s="13">
        <v>200</v>
      </c>
      <c r="G52" s="11">
        <v>9.16</v>
      </c>
      <c r="H52" s="11"/>
      <c r="I52" s="12"/>
      <c r="J52" s="11">
        <v>12.88</v>
      </c>
      <c r="K52" s="11"/>
      <c r="L52" s="11"/>
      <c r="M52" s="11"/>
      <c r="N52" s="11">
        <v>32.6</v>
      </c>
      <c r="O52" s="11"/>
      <c r="P52" s="11">
        <v>283</v>
      </c>
      <c r="Q52" s="11">
        <v>1.36</v>
      </c>
    </row>
    <row r="53" spans="1:18" ht="12" customHeight="1" x14ac:dyDescent="0.15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15</v>
      </c>
      <c r="B54" s="13" t="s">
        <v>42</v>
      </c>
      <c r="C54" s="15" t="s">
        <v>41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2</v>
      </c>
    </row>
    <row r="55" spans="1:18" ht="9.75" customHeight="1" x14ac:dyDescent="0.15">
      <c r="A55" s="13"/>
      <c r="B55" s="13"/>
      <c r="C55" s="14" t="s">
        <v>40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7</v>
      </c>
      <c r="C56" s="15" t="s">
        <v>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64</v>
      </c>
      <c r="O56" s="11"/>
      <c r="P56" s="11" t="s">
        <v>63</v>
      </c>
      <c r="Q56" s="11" t="s">
        <v>2</v>
      </c>
    </row>
    <row r="57" spans="1:18" ht="9.75" customHeight="1" x14ac:dyDescent="0.15">
      <c r="A57" s="13"/>
      <c r="B57" s="13"/>
      <c r="C57" s="14" t="s">
        <v>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11.36</v>
      </c>
      <c r="H58" s="2"/>
      <c r="I58" s="2">
        <f>J56+J54+J52</f>
        <v>13.680000000000001</v>
      </c>
      <c r="J58" s="2"/>
      <c r="K58" s="2"/>
      <c r="L58" s="2"/>
      <c r="M58" s="3"/>
      <c r="N58" s="2">
        <f>N56+N54+N52</f>
        <v>56.2</v>
      </c>
      <c r="O58" s="2"/>
      <c r="P58" s="8">
        <f>P56+P54+P52</f>
        <v>394</v>
      </c>
      <c r="Q58" s="8">
        <f>Q56+Q54+Q52</f>
        <v>1.36</v>
      </c>
    </row>
    <row r="59" spans="1:18" ht="14" customHeight="1" x14ac:dyDescent="0.15">
      <c r="A59" s="31" t="s">
        <v>62</v>
      </c>
      <c r="B59" s="30"/>
      <c r="C59" s="29"/>
      <c r="D59" s="29"/>
      <c r="E59" s="28"/>
      <c r="F59" s="9">
        <f>F58+F50+F44+F26+F22</f>
        <v>1975</v>
      </c>
      <c r="G59" s="2">
        <f>G58+G50+G44+G26+G22</f>
        <v>47.160000000000004</v>
      </c>
      <c r="H59" s="2"/>
      <c r="I59" s="2">
        <f>I58+I50+I44+I26+I22</f>
        <v>50.690000000000005</v>
      </c>
      <c r="J59" s="2"/>
      <c r="K59" s="2"/>
      <c r="L59" s="2"/>
      <c r="M59" s="3"/>
      <c r="N59" s="2">
        <f>N50+N44+N26+N22</f>
        <v>212.04</v>
      </c>
      <c r="O59" s="2"/>
      <c r="P59" s="8">
        <f>P58+P50+P44+P26+P22</f>
        <v>1725.1000000000001</v>
      </c>
      <c r="Q59" s="8">
        <f>Q58+Q50+Q44+Q26+Q22</f>
        <v>60.440000000000005</v>
      </c>
    </row>
    <row r="61" spans="1:18" ht="12.75" customHeight="1" x14ac:dyDescent="0.15">
      <c r="L61" s="32" t="s">
        <v>89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88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87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86</v>
      </c>
      <c r="M65" s="12"/>
      <c r="N65" s="12"/>
      <c r="O65" s="12"/>
      <c r="P65" s="12"/>
      <c r="Q65" s="12"/>
      <c r="R65" s="12"/>
    </row>
    <row r="66" spans="1:18" ht="23" x14ac:dyDescent="0.15">
      <c r="E66" s="27" t="s">
        <v>57</v>
      </c>
      <c r="F66" s="27"/>
      <c r="G66" s="27"/>
    </row>
    <row r="67" spans="1:18" ht="16" x14ac:dyDescent="0.15">
      <c r="D67" s="26">
        <v>45588</v>
      </c>
      <c r="E67" s="26"/>
      <c r="F67" s="26"/>
      <c r="G67" s="26"/>
      <c r="H67" s="26"/>
      <c r="I67" s="26"/>
      <c r="J67" s="26"/>
    </row>
    <row r="69" spans="1:18" ht="18" x14ac:dyDescent="0.15">
      <c r="B69" s="25" t="s">
        <v>85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1" spans="1:18" ht="12" x14ac:dyDescent="0.15">
      <c r="A71" s="24" t="s">
        <v>55</v>
      </c>
      <c r="B71" s="24" t="s">
        <v>54</v>
      </c>
      <c r="C71" s="24" t="s">
        <v>53</v>
      </c>
      <c r="D71" s="24"/>
      <c r="E71" s="24"/>
      <c r="F71" s="24" t="s">
        <v>52</v>
      </c>
      <c r="G71" s="24" t="s">
        <v>51</v>
      </c>
      <c r="H71" s="24"/>
      <c r="I71" s="24"/>
      <c r="J71" s="24"/>
      <c r="K71" s="24"/>
      <c r="L71" s="24"/>
      <c r="M71" s="24"/>
      <c r="N71" s="24"/>
      <c r="O71" s="24" t="s">
        <v>50</v>
      </c>
      <c r="P71" s="24"/>
      <c r="Q71" s="24" t="s">
        <v>49</v>
      </c>
    </row>
    <row r="72" spans="1:18" ht="12" x14ac:dyDescent="0.15">
      <c r="A72" s="24"/>
      <c r="B72" s="24"/>
      <c r="C72" s="24"/>
      <c r="D72" s="24"/>
      <c r="E72" s="24"/>
      <c r="F72" s="24"/>
      <c r="G72" s="24" t="s">
        <v>48</v>
      </c>
      <c r="H72" s="24"/>
      <c r="I72" s="24" t="s">
        <v>47</v>
      </c>
      <c r="J72" s="24"/>
      <c r="K72" s="24"/>
      <c r="L72" s="24"/>
      <c r="M72" s="24" t="s">
        <v>46</v>
      </c>
      <c r="N72" s="24"/>
      <c r="O72" s="24"/>
      <c r="P72" s="24"/>
      <c r="Q72" s="24"/>
    </row>
    <row r="73" spans="1:18" ht="14" x14ac:dyDescent="0.15">
      <c r="A73" s="16" t="s">
        <v>45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15</v>
      </c>
      <c r="B74" s="13">
        <v>274</v>
      </c>
      <c r="C74" s="15" t="s">
        <v>44</v>
      </c>
      <c r="D74" s="15"/>
      <c r="E74" s="15"/>
      <c r="F74" s="13" t="s">
        <v>78</v>
      </c>
      <c r="G74" s="11">
        <v>5.54</v>
      </c>
      <c r="H74" s="11"/>
      <c r="I74" s="12"/>
      <c r="J74" s="11">
        <v>8.6199999999999992</v>
      </c>
      <c r="K74" s="11"/>
      <c r="L74" s="11"/>
      <c r="M74" s="11"/>
      <c r="N74" s="11">
        <v>32.4</v>
      </c>
      <c r="O74" s="11"/>
      <c r="P74" s="11">
        <v>229</v>
      </c>
      <c r="Q74" s="11">
        <v>1.54</v>
      </c>
    </row>
    <row r="75" spans="1:18" ht="14.25" customHeight="1" x14ac:dyDescent="0.15">
      <c r="A75" s="13"/>
      <c r="B75" s="13"/>
      <c r="C75" s="23" t="s">
        <v>43</v>
      </c>
      <c r="D75" s="23"/>
      <c r="E75" s="23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15</v>
      </c>
      <c r="B76" s="13" t="s">
        <v>42</v>
      </c>
      <c r="C76" s="15" t="s">
        <v>41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2</v>
      </c>
    </row>
    <row r="77" spans="1:18" ht="10.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15</v>
      </c>
      <c r="B78" s="13" t="s">
        <v>39</v>
      </c>
      <c r="C78" s="15" t="s">
        <v>38</v>
      </c>
      <c r="D78" s="15"/>
      <c r="E78" s="15"/>
      <c r="F78" s="13" t="s">
        <v>30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2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509</v>
      </c>
      <c r="C80" s="18" t="s">
        <v>36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7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12.57</v>
      </c>
      <c r="H82" s="2"/>
      <c r="I82" s="2">
        <f>J80+J78+J76+J74</f>
        <v>17.950000000000003</v>
      </c>
      <c r="J82" s="2"/>
      <c r="K82" s="2"/>
      <c r="L82" s="2"/>
      <c r="M82" s="3"/>
      <c r="N82" s="2">
        <f>N80+N78+N76+N74</f>
        <v>77.539999999999992</v>
      </c>
      <c r="O82" s="2"/>
      <c r="P82" s="8">
        <f>P80+P78+P76+P74</f>
        <v>521</v>
      </c>
      <c r="Q82" s="8">
        <f>Q80+Q78+Q76+Q74</f>
        <v>3.24</v>
      </c>
    </row>
    <row r="83" spans="1:17" ht="15" customHeight="1" x14ac:dyDescent="0.15">
      <c r="A83" s="16" t="s">
        <v>34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15">
      <c r="A84" s="13" t="s">
        <v>15</v>
      </c>
      <c r="B84" s="13">
        <v>538</v>
      </c>
      <c r="C84" s="18" t="s">
        <v>33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0">
        <v>58.2</v>
      </c>
      <c r="Q84" s="20">
        <v>42</v>
      </c>
    </row>
    <row r="85" spans="1:17" ht="10.5" customHeight="1" x14ac:dyDescent="0.15">
      <c r="A85" s="13"/>
      <c r="B85" s="13"/>
      <c r="C85" s="14" t="s">
        <v>32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0"/>
      <c r="Q85" s="20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4" x14ac:dyDescent="0.15">
      <c r="A87" s="16" t="s">
        <v>31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>
        <v>2013</v>
      </c>
      <c r="B88" s="13" t="s">
        <v>30</v>
      </c>
      <c r="C88" s="18" t="s">
        <v>29</v>
      </c>
      <c r="D88" s="15"/>
      <c r="E88" s="15"/>
      <c r="F88" s="13" t="s">
        <v>84</v>
      </c>
      <c r="G88" s="11" t="s">
        <v>83</v>
      </c>
      <c r="H88" s="11"/>
      <c r="I88" s="12"/>
      <c r="J88" s="11" t="s">
        <v>82</v>
      </c>
      <c r="K88" s="11"/>
      <c r="L88" s="11"/>
      <c r="M88" s="11"/>
      <c r="N88" s="11" t="s">
        <v>81</v>
      </c>
      <c r="O88" s="11"/>
      <c r="P88" s="11" t="s">
        <v>80</v>
      </c>
      <c r="Q88" s="11" t="s">
        <v>79</v>
      </c>
    </row>
    <row r="89" spans="1:17" ht="16.5" customHeight="1" x14ac:dyDescent="0.15">
      <c r="A89" s="13"/>
      <c r="B89" s="13"/>
      <c r="C89" s="17" t="s">
        <v>28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15</v>
      </c>
      <c r="B90" s="13">
        <v>139</v>
      </c>
      <c r="C90" s="18" t="s">
        <v>27</v>
      </c>
      <c r="D90" s="15"/>
      <c r="E90" s="15"/>
      <c r="F90" s="13" t="s">
        <v>78</v>
      </c>
      <c r="G90" s="11">
        <v>1.64</v>
      </c>
      <c r="H90" s="11"/>
      <c r="I90" s="12"/>
      <c r="J90" s="11">
        <v>4.2</v>
      </c>
      <c r="K90" s="11"/>
      <c r="L90" s="11"/>
      <c r="M90" s="11"/>
      <c r="N90" s="11">
        <v>13</v>
      </c>
      <c r="O90" s="11"/>
      <c r="P90" s="11">
        <v>97</v>
      </c>
      <c r="Q90" s="11">
        <v>6.14</v>
      </c>
    </row>
    <row r="91" spans="1:17" ht="10.5" customHeight="1" x14ac:dyDescent="0.15">
      <c r="A91" s="13"/>
      <c r="B91" s="13"/>
      <c r="C91" s="19" t="s">
        <v>26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 t="s">
        <v>25</v>
      </c>
      <c r="C92" s="15" t="s">
        <v>24</v>
      </c>
      <c r="D92" s="15"/>
      <c r="E92" s="15"/>
      <c r="F92" s="13" t="s">
        <v>77</v>
      </c>
      <c r="G92" s="11" t="s">
        <v>76</v>
      </c>
      <c r="H92" s="11"/>
      <c r="I92" s="12"/>
      <c r="J92" s="11" t="s">
        <v>75</v>
      </c>
      <c r="K92" s="11"/>
      <c r="L92" s="11"/>
      <c r="M92" s="11"/>
      <c r="N92" s="11" t="s">
        <v>74</v>
      </c>
      <c r="O92" s="11"/>
      <c r="P92" s="11" t="s">
        <v>73</v>
      </c>
      <c r="Q92" s="11" t="s">
        <v>2</v>
      </c>
    </row>
    <row r="93" spans="1:17" ht="10.5" customHeight="1" x14ac:dyDescent="0.15">
      <c r="A93" s="13"/>
      <c r="B93" s="13"/>
      <c r="C93" s="14" t="s">
        <v>23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2021</v>
      </c>
      <c r="B94" s="13">
        <v>434</v>
      </c>
      <c r="C94" s="18" t="s">
        <v>22</v>
      </c>
      <c r="D94" s="15"/>
      <c r="E94" s="15"/>
      <c r="F94" s="13">
        <v>180</v>
      </c>
      <c r="G94" s="11">
        <v>13.25</v>
      </c>
      <c r="H94" s="11"/>
      <c r="I94" s="12"/>
      <c r="J94" s="11">
        <v>4.46</v>
      </c>
      <c r="K94" s="11"/>
      <c r="L94" s="11"/>
      <c r="M94" s="11"/>
      <c r="N94" s="11">
        <v>16.3</v>
      </c>
      <c r="O94" s="11"/>
      <c r="P94" s="11">
        <v>158</v>
      </c>
      <c r="Q94" s="11"/>
    </row>
    <row r="95" spans="1:17" ht="16.5" customHeight="1" x14ac:dyDescent="0.15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15">
      <c r="A96" s="13" t="s">
        <v>15</v>
      </c>
      <c r="B96" s="13">
        <v>444</v>
      </c>
      <c r="C96" s="15" t="s">
        <v>20</v>
      </c>
      <c r="D96" s="15"/>
      <c r="E96" s="15"/>
      <c r="F96" s="13">
        <v>50</v>
      </c>
      <c r="G96" s="11">
        <v>1.7</v>
      </c>
      <c r="H96" s="11"/>
      <c r="I96" s="12"/>
      <c r="J96" s="11">
        <v>3.5</v>
      </c>
      <c r="K96" s="11"/>
      <c r="L96" s="11"/>
      <c r="M96" s="11"/>
      <c r="N96" s="11">
        <v>4.4000000000000004</v>
      </c>
      <c r="O96" s="11"/>
      <c r="P96" s="11">
        <v>55.9</v>
      </c>
      <c r="Q96" s="11">
        <v>0.3</v>
      </c>
    </row>
    <row r="97" spans="1:17" ht="16.5" customHeight="1" x14ac:dyDescent="0.15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18</v>
      </c>
      <c r="C98" s="15" t="s">
        <v>17</v>
      </c>
      <c r="D98" s="15"/>
      <c r="E98" s="15"/>
      <c r="F98" s="13" t="s">
        <v>72</v>
      </c>
      <c r="G98" s="11" t="s">
        <v>71</v>
      </c>
      <c r="H98" s="11"/>
      <c r="I98" s="12"/>
      <c r="J98" s="11" t="s">
        <v>65</v>
      </c>
      <c r="K98" s="11"/>
      <c r="L98" s="11"/>
      <c r="M98" s="11"/>
      <c r="N98" s="11" t="s">
        <v>70</v>
      </c>
      <c r="O98" s="11"/>
      <c r="P98" s="11" t="s">
        <v>69</v>
      </c>
      <c r="Q98" s="11" t="s">
        <v>2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68</v>
      </c>
      <c r="G100" s="11" t="s">
        <v>67</v>
      </c>
      <c r="H100" s="11"/>
      <c r="I100" s="12"/>
      <c r="J100" s="11" t="s">
        <v>65</v>
      </c>
      <c r="K100" s="11"/>
      <c r="L100" s="11"/>
      <c r="M100" s="11"/>
      <c r="N100" s="11" t="s">
        <v>66</v>
      </c>
      <c r="O100" s="11"/>
      <c r="P100" s="11" t="s">
        <v>3</v>
      </c>
      <c r="Q100" s="11" t="s">
        <v>2</v>
      </c>
    </row>
    <row r="101" spans="1:17" ht="10.5" customHeight="1" x14ac:dyDescent="0.15">
      <c r="A101" s="13"/>
      <c r="B101" s="13"/>
      <c r="C101" s="14" t="s">
        <v>12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531</v>
      </c>
      <c r="C102" s="15" t="s">
        <v>11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15">
      <c r="A103" s="13"/>
      <c r="B103" s="13"/>
      <c r="C103" s="14" t="s">
        <v>10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750</v>
      </c>
      <c r="G104" s="2">
        <f>G102+G100+G98+G96+G94+G92+G90+G88</f>
        <v>21.490000000000002</v>
      </c>
      <c r="H104" s="2"/>
      <c r="I104" s="2">
        <f>J102+J100+J98+J96+J94+J92+J90+J88</f>
        <v>17.559999999999999</v>
      </c>
      <c r="J104" s="2"/>
      <c r="K104" s="2"/>
      <c r="L104" s="2"/>
      <c r="M104" s="3"/>
      <c r="N104" s="2">
        <f>N102+N100+N98+N96+N94+N92+N90+N88</f>
        <v>79.7</v>
      </c>
      <c r="O104" s="2"/>
      <c r="P104" s="8">
        <f>P102+P100+P98+P96+P94+P92+P90+P88</f>
        <v>569.9</v>
      </c>
      <c r="Q104" s="8">
        <f>Q102+Q100+Q98+Q96+Q94+Q92+Q90+Q88</f>
        <v>13.84</v>
      </c>
    </row>
    <row r="105" spans="1:17" ht="15" customHeight="1" x14ac:dyDescent="0.15">
      <c r="A105" s="16" t="s">
        <v>9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 t="s">
        <v>7</v>
      </c>
      <c r="C106" s="15" t="s">
        <v>6</v>
      </c>
      <c r="D106" s="15"/>
      <c r="E106" s="15"/>
      <c r="F106" s="13">
        <v>200</v>
      </c>
      <c r="G106" s="11" t="s">
        <v>65</v>
      </c>
      <c r="H106" s="11"/>
      <c r="I106" s="12"/>
      <c r="J106" s="11"/>
      <c r="K106" s="11"/>
      <c r="L106" s="11"/>
      <c r="M106" s="11"/>
      <c r="N106" s="11" t="s">
        <v>64</v>
      </c>
      <c r="O106" s="11"/>
      <c r="P106" s="11" t="s">
        <v>63</v>
      </c>
      <c r="Q106" s="11" t="s">
        <v>2</v>
      </c>
    </row>
    <row r="107" spans="1:17" ht="10.5" customHeight="1" x14ac:dyDescent="0.15">
      <c r="A107" s="13"/>
      <c r="B107" s="13"/>
      <c r="C107" s="14" t="s">
        <v>5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607</v>
      </c>
      <c r="C108" s="15" t="s">
        <v>4</v>
      </c>
      <c r="D108" s="15"/>
      <c r="E108" s="15"/>
      <c r="F108" s="13" t="s">
        <v>3</v>
      </c>
      <c r="G108" s="11">
        <v>1.1200000000000001</v>
      </c>
      <c r="H108" s="11"/>
      <c r="I108" s="12"/>
      <c r="J108" s="11">
        <v>1.32</v>
      </c>
      <c r="K108" s="11"/>
      <c r="L108" s="11"/>
      <c r="M108" s="11"/>
      <c r="N108" s="11">
        <v>30.9</v>
      </c>
      <c r="O108" s="11"/>
      <c r="P108" s="11">
        <v>140</v>
      </c>
      <c r="Q108" s="11" t="s">
        <v>2</v>
      </c>
    </row>
    <row r="109" spans="1:17" ht="10.5" customHeight="1" x14ac:dyDescent="0.15">
      <c r="A109" s="13"/>
      <c r="B109" s="13"/>
      <c r="C109" s="14"/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1.32</v>
      </c>
      <c r="H110" s="2"/>
      <c r="I110" s="2">
        <f>J108+J106</f>
        <v>1.32</v>
      </c>
      <c r="J110" s="2"/>
      <c r="K110" s="2"/>
      <c r="L110" s="2"/>
      <c r="M110" s="3"/>
      <c r="N110" s="2">
        <f>N108+N106</f>
        <v>41.099999999999994</v>
      </c>
      <c r="O110" s="2"/>
      <c r="P110" s="8">
        <f>P108+P106</f>
        <v>182</v>
      </c>
      <c r="Q110" s="8">
        <f>Q108+Q106</f>
        <v>0</v>
      </c>
    </row>
    <row r="111" spans="1:17" ht="13" x14ac:dyDescent="0.15">
      <c r="A111" s="31" t="s">
        <v>62</v>
      </c>
      <c r="B111" s="30"/>
      <c r="C111" s="29"/>
      <c r="D111" s="29"/>
      <c r="E111" s="28"/>
      <c r="F111" s="9">
        <f>F110+F104+F86+F82</f>
        <v>1545</v>
      </c>
      <c r="G111" s="2">
        <f>G110+G104+G86+G82</f>
        <v>35.800000000000004</v>
      </c>
      <c r="H111" s="2"/>
      <c r="I111" s="2">
        <f>I110+I104+I86+I82</f>
        <v>37.010000000000005</v>
      </c>
      <c r="J111" s="2"/>
      <c r="K111" s="2"/>
      <c r="L111" s="2"/>
      <c r="M111" s="3"/>
      <c r="N111" s="2">
        <f>N110+N104+N86+N82</f>
        <v>212.04</v>
      </c>
      <c r="O111" s="2"/>
      <c r="P111" s="8">
        <f>P110+P104+P86+P82</f>
        <v>1331.1</v>
      </c>
      <c r="Q111" s="8">
        <f>Q104+Q86+Q82</f>
        <v>59.080000000000005</v>
      </c>
    </row>
    <row r="113" spans="1:17" ht="23" x14ac:dyDescent="0.15">
      <c r="E113" s="27" t="s">
        <v>57</v>
      </c>
      <c r="F113" s="27"/>
      <c r="G113" s="27"/>
    </row>
    <row r="114" spans="1:17" ht="16" x14ac:dyDescent="0.15">
      <c r="D114" s="26">
        <v>45588</v>
      </c>
      <c r="E114" s="26"/>
      <c r="F114" s="26"/>
      <c r="G114" s="26"/>
      <c r="H114" s="26"/>
      <c r="I114" s="26"/>
      <c r="J114" s="26"/>
    </row>
    <row r="116" spans="1:17" ht="18" x14ac:dyDescent="0.15">
      <c r="B116" s="25" t="s">
        <v>61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8" spans="1:17" ht="12" x14ac:dyDescent="0.15">
      <c r="A118" s="24" t="s">
        <v>55</v>
      </c>
      <c r="B118" s="24" t="s">
        <v>54</v>
      </c>
      <c r="C118" s="24" t="s">
        <v>53</v>
      </c>
      <c r="D118" s="24"/>
      <c r="E118" s="24"/>
      <c r="F118" s="24" t="s">
        <v>52</v>
      </c>
      <c r="G118" s="24" t="s">
        <v>51</v>
      </c>
      <c r="H118" s="24"/>
      <c r="I118" s="24"/>
      <c r="J118" s="24"/>
      <c r="K118" s="24"/>
      <c r="L118" s="24"/>
      <c r="M118" s="24"/>
      <c r="N118" s="24"/>
      <c r="O118" s="24" t="s">
        <v>50</v>
      </c>
      <c r="P118" s="24"/>
      <c r="Q118" s="24" t="s">
        <v>49</v>
      </c>
    </row>
    <row r="119" spans="1:17" ht="12" x14ac:dyDescent="0.15">
      <c r="A119" s="24"/>
      <c r="B119" s="24"/>
      <c r="C119" s="24"/>
      <c r="D119" s="24"/>
      <c r="E119" s="24"/>
      <c r="F119" s="24"/>
      <c r="G119" s="24" t="s">
        <v>48</v>
      </c>
      <c r="H119" s="24"/>
      <c r="I119" s="24" t="s">
        <v>47</v>
      </c>
      <c r="J119" s="24"/>
      <c r="K119" s="24"/>
      <c r="L119" s="24"/>
      <c r="M119" s="24" t="s">
        <v>46</v>
      </c>
      <c r="N119" s="24"/>
      <c r="O119" s="24"/>
      <c r="P119" s="24"/>
      <c r="Q119" s="24"/>
    </row>
    <row r="120" spans="1:17" ht="14" x14ac:dyDescent="0.15">
      <c r="A120" s="16" t="s">
        <v>45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x14ac:dyDescent="0.15">
      <c r="A121" s="13" t="s">
        <v>15</v>
      </c>
      <c r="B121" s="13">
        <v>274</v>
      </c>
      <c r="C121" s="15" t="s">
        <v>44</v>
      </c>
      <c r="D121" s="15"/>
      <c r="E121" s="15"/>
      <c r="F121" s="13">
        <v>150</v>
      </c>
      <c r="G121" s="11">
        <v>4.16</v>
      </c>
      <c r="H121" s="11"/>
      <c r="I121" s="12"/>
      <c r="J121" s="11">
        <v>6.47</v>
      </c>
      <c r="K121" s="11"/>
      <c r="L121" s="11"/>
      <c r="M121" s="11"/>
      <c r="N121" s="11">
        <v>24.3</v>
      </c>
      <c r="O121" s="11"/>
      <c r="P121" s="11">
        <v>172.05</v>
      </c>
      <c r="Q121" s="11">
        <v>1.1599999999999999</v>
      </c>
    </row>
    <row r="122" spans="1:17" ht="10.5" customHeight="1" x14ac:dyDescent="0.15">
      <c r="A122" s="13"/>
      <c r="B122" s="13"/>
      <c r="C122" s="23" t="s">
        <v>43</v>
      </c>
      <c r="D122" s="23"/>
      <c r="E122" s="23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42</v>
      </c>
      <c r="C123" s="15" t="s">
        <v>41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2</v>
      </c>
    </row>
    <row r="124" spans="1:17" x14ac:dyDescent="0.15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 t="s">
        <v>39</v>
      </c>
      <c r="C125" s="15" t="s">
        <v>38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2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>
        <v>2013</v>
      </c>
      <c r="B127" s="13">
        <v>509</v>
      </c>
      <c r="C127" s="18" t="s">
        <v>36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15">
      <c r="A128" s="13"/>
      <c r="B128" s="13"/>
      <c r="C128" s="17" t="s">
        <v>35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9.8580000000000005</v>
      </c>
      <c r="H129" s="2"/>
      <c r="I129" s="2">
        <f>J127+J125+J123+J121</f>
        <v>12.98</v>
      </c>
      <c r="J129" s="2"/>
      <c r="K129" s="2"/>
      <c r="L129" s="2"/>
      <c r="M129" s="3"/>
      <c r="N129" s="22">
        <f>N127+N125+N123+N121</f>
        <v>60.974000000000004</v>
      </c>
      <c r="O129" s="21"/>
      <c r="P129" s="8">
        <f>P127+P125+P123+P121</f>
        <v>399.95000000000005</v>
      </c>
      <c r="Q129" s="8">
        <f>Q127+Q125+Q123+Q121</f>
        <v>2.46</v>
      </c>
    </row>
    <row r="130" spans="1:17" ht="14" x14ac:dyDescent="0.15">
      <c r="A130" s="16" t="s">
        <v>34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x14ac:dyDescent="0.15">
      <c r="A131" s="13" t="s">
        <v>15</v>
      </c>
      <c r="B131" s="13">
        <v>538</v>
      </c>
      <c r="C131" s="18" t="s">
        <v>33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0">
        <v>48.3</v>
      </c>
      <c r="Q131" s="20">
        <v>35</v>
      </c>
    </row>
    <row r="132" spans="1:17" x14ac:dyDescent="0.15">
      <c r="A132" s="13"/>
      <c r="B132" s="13"/>
      <c r="C132" s="14" t="s">
        <v>32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4" x14ac:dyDescent="0.15">
      <c r="A134" s="16" t="s">
        <v>31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15">
      <c r="A135" s="13">
        <v>2013</v>
      </c>
      <c r="B135" s="13" t="s">
        <v>30</v>
      </c>
      <c r="C135" s="18" t="s">
        <v>29</v>
      </c>
      <c r="D135" s="15"/>
      <c r="E135" s="15"/>
      <c r="F135" s="13">
        <v>45</v>
      </c>
      <c r="G135" s="11">
        <v>0.5</v>
      </c>
      <c r="H135" s="11"/>
      <c r="I135" s="12"/>
      <c r="J135" s="11">
        <v>4.55</v>
      </c>
      <c r="K135" s="11"/>
      <c r="L135" s="11"/>
      <c r="M135" s="11"/>
      <c r="N135" s="11">
        <v>4.7699999999999996</v>
      </c>
      <c r="O135" s="11"/>
      <c r="P135" s="11">
        <v>62</v>
      </c>
      <c r="Q135" s="11">
        <v>6.93</v>
      </c>
    </row>
    <row r="136" spans="1:17" ht="10.5" customHeight="1" x14ac:dyDescent="0.15">
      <c r="A136" s="13"/>
      <c r="B136" s="13"/>
      <c r="C136" s="17" t="s">
        <v>28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15</v>
      </c>
      <c r="B137" s="13">
        <v>139</v>
      </c>
      <c r="C137" s="18" t="s">
        <v>27</v>
      </c>
      <c r="D137" s="15"/>
      <c r="E137" s="15"/>
      <c r="F137" s="13">
        <v>150</v>
      </c>
      <c r="G137" s="11">
        <v>1.23</v>
      </c>
      <c r="H137" s="11"/>
      <c r="I137" s="12"/>
      <c r="J137" s="11">
        <v>3.15</v>
      </c>
      <c r="K137" s="11"/>
      <c r="L137" s="11"/>
      <c r="M137" s="11"/>
      <c r="N137" s="11">
        <v>9.75</v>
      </c>
      <c r="O137" s="11"/>
      <c r="P137" s="11">
        <v>72.8</v>
      </c>
      <c r="Q137" s="11">
        <v>4.6100000000000003</v>
      </c>
    </row>
    <row r="138" spans="1:17" ht="10.5" customHeight="1" x14ac:dyDescent="0.15">
      <c r="A138" s="13"/>
      <c r="B138" s="13"/>
      <c r="C138" s="19" t="s">
        <v>26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15</v>
      </c>
      <c r="B139" s="13" t="s">
        <v>25</v>
      </c>
      <c r="C139" s="15" t="s">
        <v>24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2</v>
      </c>
    </row>
    <row r="140" spans="1:17" x14ac:dyDescent="0.15">
      <c r="A140" s="13"/>
      <c r="B140" s="13"/>
      <c r="C140" s="14" t="s">
        <v>23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2021</v>
      </c>
      <c r="B141" s="13">
        <v>434</v>
      </c>
      <c r="C141" s="18" t="s">
        <v>22</v>
      </c>
      <c r="D141" s="15"/>
      <c r="E141" s="15"/>
      <c r="F141" s="13">
        <v>160</v>
      </c>
      <c r="G141" s="11">
        <v>11.78</v>
      </c>
      <c r="H141" s="11"/>
      <c r="I141" s="12"/>
      <c r="J141" s="11">
        <v>3.96</v>
      </c>
      <c r="K141" s="11"/>
      <c r="L141" s="11"/>
      <c r="M141" s="11"/>
      <c r="N141" s="11">
        <v>14.5</v>
      </c>
      <c r="O141" s="11"/>
      <c r="P141" s="11">
        <v>140</v>
      </c>
      <c r="Q141" s="11"/>
    </row>
    <row r="142" spans="1:17" ht="10.5" customHeight="1" x14ac:dyDescent="0.15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0.5" customHeight="1" x14ac:dyDescent="0.15">
      <c r="A143" s="13" t="s">
        <v>15</v>
      </c>
      <c r="B143" s="13">
        <v>444</v>
      </c>
      <c r="C143" s="15" t="s">
        <v>20</v>
      </c>
      <c r="D143" s="15"/>
      <c r="E143" s="15"/>
      <c r="F143" s="13">
        <v>40</v>
      </c>
      <c r="G143" s="11">
        <v>1.37</v>
      </c>
      <c r="H143" s="11"/>
      <c r="I143" s="12"/>
      <c r="J143" s="11">
        <v>2.8</v>
      </c>
      <c r="K143" s="11"/>
      <c r="L143" s="11"/>
      <c r="M143" s="11"/>
      <c r="N143" s="11">
        <v>3.54</v>
      </c>
      <c r="O143" s="11"/>
      <c r="P143" s="11">
        <v>44.68</v>
      </c>
      <c r="Q143" s="11">
        <v>0.26</v>
      </c>
    </row>
    <row r="144" spans="1:17" ht="10.5" customHeight="1" x14ac:dyDescent="0.15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2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2</v>
      </c>
    </row>
    <row r="148" spans="1:17" x14ac:dyDescent="0.15">
      <c r="A148" s="13"/>
      <c r="B148" s="13"/>
      <c r="C148" s="14" t="s">
        <v>12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531</v>
      </c>
      <c r="C149" s="15" t="s">
        <v>11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15">
      <c r="A150" s="13"/>
      <c r="B150" s="13"/>
      <c r="C150" s="14" t="s">
        <v>10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591</v>
      </c>
      <c r="G151" s="2">
        <f>G149+G147+G145+G143+G141+G139+G137+G135</f>
        <v>18.16</v>
      </c>
      <c r="H151" s="2"/>
      <c r="I151" s="2">
        <f>J149+J147+J145+J143+J141+J139+J137+J135</f>
        <v>14.939999999999998</v>
      </c>
      <c r="J151" s="2"/>
      <c r="K151" s="2"/>
      <c r="L151" s="2"/>
      <c r="M151" s="3"/>
      <c r="N151" s="2">
        <f>N149+N147+N145+N143+N141+N139+N137+N135</f>
        <v>65.06</v>
      </c>
      <c r="O151" s="2"/>
      <c r="P151" s="8">
        <f>P149+P147+P145+P143+P141+P139+P137+P135</f>
        <v>478.08000000000004</v>
      </c>
      <c r="Q151" s="8">
        <f>Q149+Q147+Q145+Q143+Q141+Q139+Q137+Q135</f>
        <v>12.4</v>
      </c>
    </row>
    <row r="152" spans="1:17" ht="14" x14ac:dyDescent="0.15">
      <c r="A152" s="16" t="s">
        <v>9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 t="s">
        <v>8</v>
      </c>
      <c r="B153" s="13" t="s">
        <v>7</v>
      </c>
      <c r="C153" s="15" t="s">
        <v>6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2</v>
      </c>
    </row>
    <row r="154" spans="1:17" ht="10.5" customHeight="1" x14ac:dyDescent="0.15">
      <c r="A154" s="13"/>
      <c r="B154" s="13"/>
      <c r="C154" s="14" t="s">
        <v>5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607</v>
      </c>
      <c r="C155" s="15" t="s">
        <v>4</v>
      </c>
      <c r="D155" s="15"/>
      <c r="E155" s="15"/>
      <c r="F155" s="13" t="s">
        <v>3</v>
      </c>
      <c r="G155" s="11">
        <v>1.1200000000000001</v>
      </c>
      <c r="H155" s="11"/>
      <c r="I155" s="12"/>
      <c r="J155" s="11">
        <v>1.32</v>
      </c>
      <c r="K155" s="11"/>
      <c r="L155" s="11"/>
      <c r="M155" s="11"/>
      <c r="N155" s="11">
        <v>30.9</v>
      </c>
      <c r="O155" s="11"/>
      <c r="P155" s="11">
        <v>140</v>
      </c>
      <c r="Q155" s="11" t="s">
        <v>2</v>
      </c>
    </row>
    <row r="156" spans="1:17" ht="10.5" customHeight="1" x14ac:dyDescent="0.15">
      <c r="A156" s="13"/>
      <c r="B156" s="13"/>
      <c r="C156" s="14"/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1.2000000000000002</v>
      </c>
      <c r="H157" s="2"/>
      <c r="I157" s="2">
        <f>J155+J153</f>
        <v>1.32</v>
      </c>
      <c r="J157" s="2"/>
      <c r="K157" s="2"/>
      <c r="L157" s="2"/>
      <c r="M157" s="3"/>
      <c r="N157" s="2">
        <f>N155+N153</f>
        <v>42.2</v>
      </c>
      <c r="O157" s="2"/>
      <c r="P157" s="8">
        <f>P155+P153</f>
        <v>185</v>
      </c>
      <c r="Q157" s="8">
        <f>Q155+Q153</f>
        <v>0</v>
      </c>
    </row>
    <row r="158" spans="1:17" ht="14" x14ac:dyDescent="0.15">
      <c r="A158" s="16" t="s">
        <v>60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15</v>
      </c>
      <c r="B159" s="13">
        <v>254</v>
      </c>
      <c r="C159" s="15" t="s">
        <v>59</v>
      </c>
      <c r="D159" s="15"/>
      <c r="E159" s="15"/>
      <c r="F159" s="13">
        <v>150</v>
      </c>
      <c r="G159" s="11">
        <v>6.87</v>
      </c>
      <c r="H159" s="11"/>
      <c r="I159" s="12"/>
      <c r="J159" s="11">
        <v>9.66</v>
      </c>
      <c r="K159" s="11"/>
      <c r="L159" s="11"/>
      <c r="M159" s="11"/>
      <c r="N159" s="11">
        <v>24.45</v>
      </c>
      <c r="O159" s="11"/>
      <c r="P159" s="11">
        <v>212.3</v>
      </c>
      <c r="Q159" s="11">
        <v>1.02</v>
      </c>
    </row>
    <row r="160" spans="1:17" ht="10.5" customHeight="1" x14ac:dyDescent="0.15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15</v>
      </c>
      <c r="B161" s="13" t="s">
        <v>42</v>
      </c>
      <c r="C161" s="15" t="s">
        <v>41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2</v>
      </c>
    </row>
    <row r="162" spans="1:17" x14ac:dyDescent="0.15">
      <c r="A162" s="13"/>
      <c r="B162" s="13"/>
      <c r="C162" s="14" t="s">
        <v>40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 t="s">
        <v>8</v>
      </c>
      <c r="B163" s="13" t="s">
        <v>7</v>
      </c>
      <c r="C163" s="15" t="s">
        <v>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2</v>
      </c>
    </row>
    <row r="164" spans="1:17" x14ac:dyDescent="0.15">
      <c r="A164" s="13"/>
      <c r="B164" s="13"/>
      <c r="C164" s="14" t="s">
        <v>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8.83</v>
      </c>
      <c r="H165" s="2"/>
      <c r="I165" s="2">
        <f>J163+J161+J159</f>
        <v>10.39</v>
      </c>
      <c r="J165" s="2"/>
      <c r="K165" s="2"/>
      <c r="L165" s="2"/>
      <c r="M165" s="3"/>
      <c r="N165" s="2">
        <f>N163+N161+N159</f>
        <v>48.599999999999994</v>
      </c>
      <c r="O165" s="2"/>
      <c r="P165" s="8">
        <f>P163+P161+P159</f>
        <v>322.8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1534</v>
      </c>
      <c r="G166" s="2">
        <f>G165+G157+G151+G133+G129</f>
        <v>38.398000000000003</v>
      </c>
      <c r="H166" s="2"/>
      <c r="I166" s="2">
        <f>I165+I157+I151+I133+I129</f>
        <v>39.78</v>
      </c>
      <c r="J166" s="2"/>
      <c r="K166" s="2"/>
      <c r="L166" s="2"/>
      <c r="M166" s="3"/>
      <c r="N166" s="2">
        <f>N165+N157+N151+N133+N129</f>
        <v>228.23400000000004</v>
      </c>
      <c r="O166" s="2"/>
      <c r="P166" s="1">
        <f>P165+P157+P151+P133+P129</f>
        <v>1434.13</v>
      </c>
      <c r="Q166" s="1">
        <f>Q165+Q157+Q151+Q133+Q129</f>
        <v>50.88</v>
      </c>
    </row>
    <row r="168" spans="1:17" ht="23" x14ac:dyDescent="0.15">
      <c r="E168" s="27" t="s">
        <v>57</v>
      </c>
      <c r="F168" s="27"/>
      <c r="G168" s="27"/>
    </row>
    <row r="169" spans="1:17" ht="16" x14ac:dyDescent="0.15">
      <c r="D169" s="26">
        <v>45588</v>
      </c>
      <c r="E169" s="26"/>
      <c r="F169" s="26"/>
      <c r="G169" s="26"/>
      <c r="H169" s="26"/>
      <c r="I169" s="26"/>
      <c r="J169" s="26"/>
    </row>
    <row r="171" spans="1:17" ht="18" x14ac:dyDescent="0.15">
      <c r="B171" s="25" t="s">
        <v>56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3" spans="1:17" ht="12" x14ac:dyDescent="0.15">
      <c r="A173" s="24" t="s">
        <v>55</v>
      </c>
      <c r="B173" s="24" t="s">
        <v>54</v>
      </c>
      <c r="C173" s="24" t="s">
        <v>53</v>
      </c>
      <c r="D173" s="24"/>
      <c r="E173" s="24"/>
      <c r="F173" s="24" t="s">
        <v>52</v>
      </c>
      <c r="G173" s="24" t="s">
        <v>51</v>
      </c>
      <c r="H173" s="24"/>
      <c r="I173" s="24"/>
      <c r="J173" s="24"/>
      <c r="K173" s="24"/>
      <c r="L173" s="24"/>
      <c r="M173" s="24"/>
      <c r="N173" s="24"/>
      <c r="O173" s="24" t="s">
        <v>50</v>
      </c>
      <c r="P173" s="24"/>
      <c r="Q173" s="24" t="s">
        <v>49</v>
      </c>
    </row>
    <row r="174" spans="1:17" ht="12" x14ac:dyDescent="0.15">
      <c r="A174" s="24"/>
      <c r="B174" s="24"/>
      <c r="C174" s="24"/>
      <c r="D174" s="24"/>
      <c r="E174" s="24"/>
      <c r="F174" s="24"/>
      <c r="G174" s="24" t="s">
        <v>48</v>
      </c>
      <c r="H174" s="24"/>
      <c r="I174" s="24" t="s">
        <v>47</v>
      </c>
      <c r="J174" s="24"/>
      <c r="K174" s="24"/>
      <c r="L174" s="24"/>
      <c r="M174" s="24" t="s">
        <v>46</v>
      </c>
      <c r="N174" s="24"/>
      <c r="O174" s="24"/>
      <c r="P174" s="24"/>
      <c r="Q174" s="24"/>
    </row>
    <row r="175" spans="1:17" ht="14" x14ac:dyDescent="0.15">
      <c r="A175" s="16" t="s">
        <v>45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15</v>
      </c>
      <c r="B176" s="13">
        <v>274</v>
      </c>
      <c r="C176" s="15" t="s">
        <v>44</v>
      </c>
      <c r="D176" s="15"/>
      <c r="E176" s="15"/>
      <c r="F176" s="13">
        <v>150</v>
      </c>
      <c r="G176" s="11">
        <v>4.16</v>
      </c>
      <c r="H176" s="11"/>
      <c r="I176" s="12"/>
      <c r="J176" s="11">
        <v>6.47</v>
      </c>
      <c r="K176" s="11"/>
      <c r="L176" s="11"/>
      <c r="M176" s="11"/>
      <c r="N176" s="11">
        <v>24.3</v>
      </c>
      <c r="O176" s="11"/>
      <c r="P176" s="11">
        <v>172.05</v>
      </c>
      <c r="Q176" s="11">
        <v>1.1599999999999999</v>
      </c>
    </row>
    <row r="177" spans="1:17" ht="10.5" customHeight="1" x14ac:dyDescent="0.15">
      <c r="A177" s="13"/>
      <c r="B177" s="13"/>
      <c r="C177" s="23" t="s">
        <v>43</v>
      </c>
      <c r="D177" s="23"/>
      <c r="E177" s="23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42</v>
      </c>
      <c r="C178" s="15" t="s">
        <v>41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2</v>
      </c>
    </row>
    <row r="179" spans="1:17" ht="10.5" customHeight="1" x14ac:dyDescent="0.15">
      <c r="A179" s="13"/>
      <c r="B179" s="13"/>
      <c r="C179" s="14" t="s">
        <v>40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15</v>
      </c>
      <c r="B180" s="13" t="s">
        <v>39</v>
      </c>
      <c r="C180" s="15" t="s">
        <v>38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2</v>
      </c>
    </row>
    <row r="181" spans="1:17" ht="10.5" customHeight="1" x14ac:dyDescent="0.15">
      <c r="A181" s="13"/>
      <c r="B181" s="13"/>
      <c r="C181" s="14" t="s">
        <v>37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18" t="s">
        <v>36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15">
      <c r="A183" s="13"/>
      <c r="B183" s="13"/>
      <c r="C183" s="17" t="s">
        <v>35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9.8580000000000005</v>
      </c>
      <c r="H184" s="2"/>
      <c r="I184" s="2">
        <f>J182+J180+J178+J176</f>
        <v>12.98</v>
      </c>
      <c r="J184" s="2"/>
      <c r="K184" s="2"/>
      <c r="L184" s="2"/>
      <c r="M184" s="3"/>
      <c r="N184" s="22">
        <f>N182+N180+N178+N176</f>
        <v>60.974000000000004</v>
      </c>
      <c r="O184" s="21"/>
      <c r="P184" s="8">
        <f>P182+P180+P178+P176</f>
        <v>399.95000000000005</v>
      </c>
      <c r="Q184" s="8">
        <f>Q182+Q180+Q178+Q176</f>
        <v>2.46</v>
      </c>
    </row>
    <row r="185" spans="1:17" ht="14" x14ac:dyDescent="0.15">
      <c r="A185" s="16" t="s">
        <v>34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15</v>
      </c>
      <c r="B186" s="13">
        <v>538</v>
      </c>
      <c r="C186" s="18" t="s">
        <v>33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0">
        <v>48.3</v>
      </c>
      <c r="Q186" s="20">
        <v>35</v>
      </c>
    </row>
    <row r="187" spans="1:17" ht="10.5" customHeight="1" x14ac:dyDescent="0.15">
      <c r="A187" s="13"/>
      <c r="B187" s="13"/>
      <c r="C187" s="14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>
        <v>2013</v>
      </c>
      <c r="B190" s="13" t="s">
        <v>30</v>
      </c>
      <c r="C190" s="18" t="s">
        <v>29</v>
      </c>
      <c r="D190" s="15"/>
      <c r="E190" s="15"/>
      <c r="F190" s="13">
        <v>45</v>
      </c>
      <c r="G190" s="11">
        <v>0.5</v>
      </c>
      <c r="H190" s="11"/>
      <c r="I190" s="12"/>
      <c r="J190" s="11">
        <v>4.55</v>
      </c>
      <c r="K190" s="11"/>
      <c r="L190" s="11"/>
      <c r="M190" s="11"/>
      <c r="N190" s="11">
        <v>4.7699999999999996</v>
      </c>
      <c r="O190" s="11"/>
      <c r="P190" s="11">
        <v>62</v>
      </c>
      <c r="Q190" s="11">
        <v>6.93</v>
      </c>
    </row>
    <row r="191" spans="1:17" ht="10.5" customHeight="1" x14ac:dyDescent="0.15">
      <c r="A191" s="13"/>
      <c r="B191" s="13"/>
      <c r="C191" s="17" t="s">
        <v>28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15</v>
      </c>
      <c r="B192" s="13">
        <v>139</v>
      </c>
      <c r="C192" s="18" t="s">
        <v>27</v>
      </c>
      <c r="D192" s="15"/>
      <c r="E192" s="15"/>
      <c r="F192" s="13">
        <v>150</v>
      </c>
      <c r="G192" s="11">
        <v>1.23</v>
      </c>
      <c r="H192" s="11"/>
      <c r="I192" s="12"/>
      <c r="J192" s="11">
        <v>3.15</v>
      </c>
      <c r="K192" s="11"/>
      <c r="L192" s="11"/>
      <c r="M192" s="11"/>
      <c r="N192" s="11">
        <v>9.75</v>
      </c>
      <c r="O192" s="11"/>
      <c r="P192" s="11">
        <v>72.8</v>
      </c>
      <c r="Q192" s="11">
        <v>4.6100000000000003</v>
      </c>
    </row>
    <row r="193" spans="1:17" ht="10.5" customHeight="1" x14ac:dyDescent="0.15">
      <c r="A193" s="13"/>
      <c r="B193" s="13"/>
      <c r="C193" s="19" t="s">
        <v>26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 t="s">
        <v>25</v>
      </c>
      <c r="C194" s="15" t="s">
        <v>24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2</v>
      </c>
    </row>
    <row r="195" spans="1:17" ht="10.5" customHeight="1" x14ac:dyDescent="0.15">
      <c r="A195" s="13"/>
      <c r="B195" s="13"/>
      <c r="C195" s="14" t="s">
        <v>23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2021</v>
      </c>
      <c r="B196" s="13">
        <v>434</v>
      </c>
      <c r="C196" s="18" t="s">
        <v>22</v>
      </c>
      <c r="D196" s="15"/>
      <c r="E196" s="15"/>
      <c r="F196" s="13">
        <v>160</v>
      </c>
      <c r="G196" s="11">
        <v>11.78</v>
      </c>
      <c r="H196" s="11"/>
      <c r="I196" s="12"/>
      <c r="J196" s="11">
        <v>3.96</v>
      </c>
      <c r="K196" s="11"/>
      <c r="L196" s="11"/>
      <c r="M196" s="11"/>
      <c r="N196" s="11">
        <v>14.5</v>
      </c>
      <c r="O196" s="11"/>
      <c r="P196" s="11">
        <v>140</v>
      </c>
      <c r="Q196" s="11"/>
    </row>
    <row r="197" spans="1:17" ht="10.5" customHeight="1" x14ac:dyDescent="0.15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 t="s">
        <v>15</v>
      </c>
      <c r="B198" s="13">
        <v>444</v>
      </c>
      <c r="C198" s="15" t="s">
        <v>20</v>
      </c>
      <c r="D198" s="15"/>
      <c r="E198" s="15"/>
      <c r="F198" s="13">
        <v>40</v>
      </c>
      <c r="G198" s="11">
        <v>1.37</v>
      </c>
      <c r="H198" s="11"/>
      <c r="I198" s="12"/>
      <c r="J198" s="11">
        <v>2.8</v>
      </c>
      <c r="K198" s="11"/>
      <c r="L198" s="11"/>
      <c r="M198" s="11"/>
      <c r="N198" s="11">
        <v>3.54</v>
      </c>
      <c r="O198" s="11"/>
      <c r="P198" s="11">
        <v>44.68</v>
      </c>
      <c r="Q198" s="11">
        <v>0.26</v>
      </c>
    </row>
    <row r="199" spans="1:17" ht="10.5" customHeight="1" x14ac:dyDescent="0.15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2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2</v>
      </c>
    </row>
    <row r="203" spans="1:17" ht="10.5" customHeight="1" x14ac:dyDescent="0.15">
      <c r="A203" s="13"/>
      <c r="B203" s="13"/>
      <c r="C203" s="14" t="s">
        <v>12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531</v>
      </c>
      <c r="C204" s="15" t="s">
        <v>11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15">
      <c r="A205" s="13"/>
      <c r="B205" s="13"/>
      <c r="C205" s="14" t="s">
        <v>10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591</v>
      </c>
      <c r="G206" s="2">
        <f>G204+G202+G200+G198+G196+G194+G192+G190</f>
        <v>18.16</v>
      </c>
      <c r="H206" s="2"/>
      <c r="I206" s="2">
        <f>J204+J202+J200+J198+J196+J194+J192+J190</f>
        <v>14.939999999999998</v>
      </c>
      <c r="J206" s="2"/>
      <c r="K206" s="2"/>
      <c r="L206" s="2"/>
      <c r="M206" s="3"/>
      <c r="N206" s="2">
        <f>N204+N202+N200+N198+N196+N194+N192+N190</f>
        <v>65.06</v>
      </c>
      <c r="O206" s="2"/>
      <c r="P206" s="8">
        <f>P204+P202+P200+P198+P196+P194+P192+P190</f>
        <v>478.08000000000004</v>
      </c>
      <c r="Q206" s="8">
        <f>Q204+Q202+Q200+Q198+Q196+Q194+Q192+Q190</f>
        <v>12.4</v>
      </c>
    </row>
    <row r="207" spans="1:17" ht="14" x14ac:dyDescent="0.15">
      <c r="A207" s="16" t="s">
        <v>9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 t="s">
        <v>8</v>
      </c>
      <c r="B208" s="13" t="s">
        <v>7</v>
      </c>
      <c r="C208" s="15" t="s">
        <v>6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2</v>
      </c>
    </row>
    <row r="209" spans="1:17" ht="10.5" customHeight="1" x14ac:dyDescent="0.15">
      <c r="A209" s="13"/>
      <c r="B209" s="13"/>
      <c r="C209" s="14" t="s">
        <v>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607</v>
      </c>
      <c r="C210" s="15" t="s">
        <v>4</v>
      </c>
      <c r="D210" s="15"/>
      <c r="E210" s="15"/>
      <c r="F210" s="13" t="s">
        <v>3</v>
      </c>
      <c r="G210" s="11">
        <v>1.1200000000000001</v>
      </c>
      <c r="H210" s="11"/>
      <c r="I210" s="12"/>
      <c r="J210" s="11">
        <v>1.32</v>
      </c>
      <c r="K210" s="11"/>
      <c r="L210" s="11"/>
      <c r="M210" s="11"/>
      <c r="N210" s="11">
        <v>30.9</v>
      </c>
      <c r="O210" s="11"/>
      <c r="P210" s="11">
        <v>140</v>
      </c>
      <c r="Q210" s="11" t="s">
        <v>2</v>
      </c>
    </row>
    <row r="211" spans="1:17" ht="10.5" customHeight="1" x14ac:dyDescent="0.15">
      <c r="A211" s="13"/>
      <c r="B211" s="13"/>
      <c r="C211" s="14"/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1.2000000000000002</v>
      </c>
      <c r="H212" s="2"/>
      <c r="I212" s="2">
        <f>J210+J208</f>
        <v>1.32</v>
      </c>
      <c r="J212" s="2"/>
      <c r="K212" s="2"/>
      <c r="L212" s="2"/>
      <c r="M212" s="3"/>
      <c r="N212" s="2">
        <f>N210+N208</f>
        <v>42.2</v>
      </c>
      <c r="O212" s="2"/>
      <c r="P212" s="8">
        <f>P210+P208</f>
        <v>185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1209</v>
      </c>
      <c r="G213" s="2">
        <f>G212+G206+G188+G184</f>
        <v>29.568000000000001</v>
      </c>
      <c r="H213" s="2"/>
      <c r="I213" s="2">
        <f>I206+I188+I184</f>
        <v>28.07</v>
      </c>
      <c r="J213" s="2"/>
      <c r="K213" s="2"/>
      <c r="L213" s="2"/>
      <c r="M213" s="3"/>
      <c r="N213" s="2">
        <f>N206+N188+N184</f>
        <v>137.43400000000003</v>
      </c>
      <c r="O213" s="2"/>
      <c r="P213" s="1">
        <f>P206+P188+P184</f>
        <v>926.33</v>
      </c>
      <c r="Q213" s="1">
        <f>Q212+Q206+Q188+Q184</f>
        <v>49.86</v>
      </c>
    </row>
  </sheetData>
  <mergeCells count="894">
    <mergeCell ref="I143:I144"/>
    <mergeCell ref="J143:M144"/>
    <mergeCell ref="N143:O144"/>
    <mergeCell ref="P143:P144"/>
    <mergeCell ref="A145:A146"/>
    <mergeCell ref="B145:B146"/>
    <mergeCell ref="B198:B199"/>
    <mergeCell ref="C198:E198"/>
    <mergeCell ref="F198:F199"/>
    <mergeCell ref="G198:H199"/>
    <mergeCell ref="I198:I199"/>
    <mergeCell ref="J198:M199"/>
    <mergeCell ref="C199:E199"/>
    <mergeCell ref="J36:M37"/>
    <mergeCell ref="N36:O37"/>
    <mergeCell ref="P36:P37"/>
    <mergeCell ref="A38:A39"/>
    <mergeCell ref="B38:B39"/>
    <mergeCell ref="Q143:Q144"/>
    <mergeCell ref="C144:E144"/>
    <mergeCell ref="A143:A144"/>
    <mergeCell ref="B143:B144"/>
    <mergeCell ref="C143:E143"/>
    <mergeCell ref="A36:A37"/>
    <mergeCell ref="B36:B37"/>
    <mergeCell ref="C36:E36"/>
    <mergeCell ref="F36:F37"/>
    <mergeCell ref="G36:H37"/>
    <mergeCell ref="I36:I37"/>
    <mergeCell ref="B96:B97"/>
    <mergeCell ref="C96:E96"/>
    <mergeCell ref="F96:F97"/>
    <mergeCell ref="G96:H97"/>
    <mergeCell ref="I96:I97"/>
    <mergeCell ref="J96:M97"/>
    <mergeCell ref="C97:E9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8:P39"/>
    <mergeCell ref="Q38:Q39"/>
    <mergeCell ref="C39:E39"/>
    <mergeCell ref="J34:M35"/>
    <mergeCell ref="N34:O35"/>
    <mergeCell ref="P34:P35"/>
    <mergeCell ref="Q34:Q35"/>
    <mergeCell ref="C35:E35"/>
    <mergeCell ref="Q36:Q37"/>
    <mergeCell ref="C37:E37"/>
    <mergeCell ref="A34:A35"/>
    <mergeCell ref="B34:B35"/>
    <mergeCell ref="C34:E34"/>
    <mergeCell ref="F34:F35"/>
    <mergeCell ref="G34:H35"/>
    <mergeCell ref="I34:I35"/>
    <mergeCell ref="C38:E38"/>
    <mergeCell ref="F38:F39"/>
    <mergeCell ref="G38:H39"/>
    <mergeCell ref="N32:O33"/>
    <mergeCell ref="P32:P33"/>
    <mergeCell ref="Q32:Q33"/>
    <mergeCell ref="C33:E33"/>
    <mergeCell ref="I38:I39"/>
    <mergeCell ref="J38:M39"/>
    <mergeCell ref="N38:O39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B90:B91"/>
    <mergeCell ref="C90:E90"/>
    <mergeCell ref="F90:F91"/>
    <mergeCell ref="G90:H91"/>
    <mergeCell ref="I90:I91"/>
    <mergeCell ref="J90:M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A90:A91"/>
    <mergeCell ref="P98:P99"/>
    <mergeCell ref="Q98:Q99"/>
    <mergeCell ref="C99:E99"/>
    <mergeCell ref="J94:M95"/>
    <mergeCell ref="N94:O95"/>
    <mergeCell ref="P94:P95"/>
    <mergeCell ref="N96:O97"/>
    <mergeCell ref="P96:P97"/>
    <mergeCell ref="Q96:Q97"/>
    <mergeCell ref="P92:P93"/>
    <mergeCell ref="Q92:Q93"/>
    <mergeCell ref="C93:E93"/>
    <mergeCell ref="A94:A95"/>
    <mergeCell ref="B94:B95"/>
    <mergeCell ref="C94:E94"/>
    <mergeCell ref="F94:F95"/>
    <mergeCell ref="G94:H95"/>
    <mergeCell ref="I94:I95"/>
    <mergeCell ref="A98:A99"/>
    <mergeCell ref="B98:B99"/>
    <mergeCell ref="C98:E98"/>
    <mergeCell ref="F98:F99"/>
    <mergeCell ref="G98:H99"/>
    <mergeCell ref="N92:O93"/>
    <mergeCell ref="I98:I99"/>
    <mergeCell ref="J98:M99"/>
    <mergeCell ref="N98:O99"/>
    <mergeCell ref="A96:A9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4:Q95"/>
    <mergeCell ref="C95:E95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N137:O138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B137:B138"/>
    <mergeCell ref="C137:E137"/>
    <mergeCell ref="F137:F138"/>
    <mergeCell ref="G137:H138"/>
    <mergeCell ref="I137:I138"/>
    <mergeCell ref="J137:M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A137:A138"/>
    <mergeCell ref="P145:P146"/>
    <mergeCell ref="Q145:Q146"/>
    <mergeCell ref="C146:E146"/>
    <mergeCell ref="J141:M142"/>
    <mergeCell ref="N141:O142"/>
    <mergeCell ref="P141:P142"/>
    <mergeCell ref="Q141:Q142"/>
    <mergeCell ref="C142:E142"/>
    <mergeCell ref="F143:F144"/>
    <mergeCell ref="G143:H144"/>
    <mergeCell ref="A141:A142"/>
    <mergeCell ref="B141:B142"/>
    <mergeCell ref="C141:E141"/>
    <mergeCell ref="F141:F142"/>
    <mergeCell ref="G141:H142"/>
    <mergeCell ref="I141:I142"/>
    <mergeCell ref="C145:E145"/>
    <mergeCell ref="F145:F146"/>
    <mergeCell ref="G145:H146"/>
    <mergeCell ref="N139:O140"/>
    <mergeCell ref="P139:P140"/>
    <mergeCell ref="Q139:Q140"/>
    <mergeCell ref="C140:E140"/>
    <mergeCell ref="I145:I146"/>
    <mergeCell ref="J145:M146"/>
    <mergeCell ref="N145:O146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8:Q158"/>
    <mergeCell ref="A159:A160"/>
    <mergeCell ref="B159:B160"/>
    <mergeCell ref="C159:E159"/>
    <mergeCell ref="F159:F160"/>
    <mergeCell ref="G159:H160"/>
    <mergeCell ref="I159:I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B192:B193"/>
    <mergeCell ref="C192:E192"/>
    <mergeCell ref="F192:F193"/>
    <mergeCell ref="G192:H193"/>
    <mergeCell ref="I192:I193"/>
    <mergeCell ref="J192:M193"/>
    <mergeCell ref="Q192:Q193"/>
    <mergeCell ref="C193:E193"/>
    <mergeCell ref="A194:A195"/>
    <mergeCell ref="B194:B195"/>
    <mergeCell ref="C194:E194"/>
    <mergeCell ref="F194:F195"/>
    <mergeCell ref="G194:H195"/>
    <mergeCell ref="I194:I195"/>
    <mergeCell ref="J194:M195"/>
    <mergeCell ref="A192:A193"/>
    <mergeCell ref="P200:P201"/>
    <mergeCell ref="Q200:Q201"/>
    <mergeCell ref="C201:E201"/>
    <mergeCell ref="J196:M197"/>
    <mergeCell ref="N196:O197"/>
    <mergeCell ref="P196:P197"/>
    <mergeCell ref="N198:O199"/>
    <mergeCell ref="P198:P199"/>
    <mergeCell ref="Q198:Q199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A200:A201"/>
    <mergeCell ref="B200:B201"/>
    <mergeCell ref="C200:E200"/>
    <mergeCell ref="F200:F201"/>
    <mergeCell ref="G200:H201"/>
    <mergeCell ref="N194:O195"/>
    <mergeCell ref="I200:I201"/>
    <mergeCell ref="J200:M201"/>
    <mergeCell ref="N200:O201"/>
    <mergeCell ref="A198:A199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6:Q197"/>
    <mergeCell ref="C197:E197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2024-12-05T06:31:41Z</dcterms:created>
  <dcterms:modified xsi:type="dcterms:W3CDTF">2024-12-05T06:31:46Z</dcterms:modified>
</cp:coreProperties>
</file>