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E8CCE9C3-D324-384C-8754-54C7EE8DAA0C}" xr6:coauthVersionLast="47" xr6:coauthVersionMax="47" xr10:uidLastSave="{00000000-0000-0000-0000-000000000000}"/>
  <bookViews>
    <workbookView xWindow="680" yWindow="1000" windowWidth="27840" windowHeight="16340" xr2:uid="{F27EDA5D-7D81-BA4D-ACCB-23F2A64E36CF}"/>
  </bookViews>
  <sheets>
    <sheet name="15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G57" i="1" s="1"/>
  <c r="I28" i="1"/>
  <c r="N28" i="1"/>
  <c r="P28" i="1"/>
  <c r="Q28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F82" i="1"/>
  <c r="G82" i="1"/>
  <c r="I82" i="1"/>
  <c r="N82" i="1"/>
  <c r="P82" i="1"/>
  <c r="Q82" i="1"/>
  <c r="F86" i="1"/>
  <c r="G86" i="1"/>
  <c r="I86" i="1"/>
  <c r="N86" i="1"/>
  <c r="P86" i="1"/>
  <c r="Q86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7" i="1"/>
  <c r="G127" i="1"/>
  <c r="I127" i="1"/>
  <c r="N127" i="1"/>
  <c r="P127" i="1"/>
  <c r="Q127" i="1"/>
  <c r="F131" i="1"/>
  <c r="G131" i="1"/>
  <c r="I131" i="1"/>
  <c r="N131" i="1"/>
  <c r="P131" i="1"/>
  <c r="Q131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80" i="1"/>
  <c r="G180" i="1"/>
  <c r="I180" i="1"/>
  <c r="N180" i="1"/>
  <c r="P180" i="1"/>
  <c r="Q180" i="1"/>
  <c r="F184" i="1"/>
  <c r="G184" i="1"/>
  <c r="I184" i="1"/>
  <c r="N184" i="1"/>
  <c r="P184" i="1"/>
  <c r="Q184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<sst xmlns="http://schemas.openxmlformats.org/spreadsheetml/2006/main" count="304" uniqueCount="75">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</sst>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C967-E5B7-FC48-ABBF-354B305D42C7}">
  <dimension ref="A1:R205"/>
  <sheetViews>
    <sheetView tabSelected="1" workbookViewId="0">
      <selection activeCell="C11" sqref="C11:E1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9" t="s">
        <v>71</v>
      </c>
      <c r="M1" s="39"/>
      <c r="N1" s="39"/>
      <c r="O1" s="39"/>
      <c r="P1" s="39"/>
      <c r="Q1" s="39"/>
      <c r="R1" s="39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69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68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49</v>
      </c>
      <c r="F6" s="26"/>
      <c r="G6" s="26"/>
    </row>
    <row r="7" spans="1:18" ht="14" customHeight="1" x14ac:dyDescent="0.15">
      <c r="D7" s="25">
        <v>45580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47</v>
      </c>
      <c r="B11" s="23" t="s">
        <v>46</v>
      </c>
      <c r="C11" s="23" t="s">
        <v>45</v>
      </c>
      <c r="D11" s="23"/>
      <c r="E11" s="23"/>
      <c r="F11" s="23" t="s">
        <v>44</v>
      </c>
      <c r="G11" s="23" t="s">
        <v>43</v>
      </c>
      <c r="H11" s="23"/>
      <c r="I11" s="23"/>
      <c r="J11" s="23"/>
      <c r="K11" s="23"/>
      <c r="L11" s="23"/>
      <c r="M11" s="23"/>
      <c r="N11" s="23"/>
      <c r="O11" s="23" t="s">
        <v>42</v>
      </c>
      <c r="P11" s="23"/>
      <c r="Q11" s="23" t="s">
        <v>41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40</v>
      </c>
      <c r="H12" s="23"/>
      <c r="I12" s="23" t="s">
        <v>39</v>
      </c>
      <c r="J12" s="23"/>
      <c r="K12" s="23"/>
      <c r="L12" s="23"/>
      <c r="M12" s="23" t="s">
        <v>38</v>
      </c>
      <c r="N12" s="23"/>
      <c r="O12" s="23"/>
      <c r="P12" s="23"/>
      <c r="Q12" s="23"/>
    </row>
    <row r="13" spans="1:18" ht="14" customHeight="1" x14ac:dyDescent="0.15">
      <c r="A13" s="18" t="s">
        <v>37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307</v>
      </c>
      <c r="C14" s="15" t="s">
        <v>36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35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34</v>
      </c>
      <c r="C16" s="15" t="s">
        <v>33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/>
    <row r="19" spans="1:17" ht="9.75" customHeight="1" x14ac:dyDescent="0.15"/>
    <row r="20" spans="1:17" ht="13.25" customHeight="1" x14ac:dyDescent="0.15">
      <c r="A20" s="13" t="s">
        <v>13</v>
      </c>
      <c r="B20" s="13" t="s">
        <v>30</v>
      </c>
      <c r="C20" s="15" t="s">
        <v>29</v>
      </c>
      <c r="D20" s="15"/>
      <c r="E20" s="15"/>
      <c r="F20" s="13" t="s">
        <v>66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15">
      <c r="A21" s="13"/>
      <c r="B21" s="13"/>
      <c r="C21" s="14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7" t="s">
        <v>27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6" t="s">
        <v>26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415</v>
      </c>
      <c r="G24" s="2">
        <f>G22+G20+G16+G14</f>
        <v>22.53</v>
      </c>
      <c r="H24" s="2"/>
      <c r="I24" s="2">
        <f>J22+J20+J16+J14</f>
        <v>33.33</v>
      </c>
      <c r="J24" s="2"/>
      <c r="K24" s="2"/>
      <c r="L24" s="2"/>
      <c r="M24" s="3"/>
      <c r="N24" s="2">
        <f>N22+N20+N16+N14</f>
        <v>49.28</v>
      </c>
      <c r="O24" s="2"/>
      <c r="P24" s="8">
        <f>P22+P20+P16+P14</f>
        <v>585</v>
      </c>
      <c r="Q24" s="8">
        <f>Q22+Q20+Q16+Q14</f>
        <v>2.25</v>
      </c>
    </row>
    <row r="25" spans="1:17" ht="14" customHeight="1" x14ac:dyDescent="0.15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13</v>
      </c>
      <c r="B26" s="13">
        <v>118</v>
      </c>
      <c r="C26" s="17" t="s">
        <v>24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17" t="s">
        <v>22</v>
      </c>
      <c r="D30" s="15"/>
      <c r="E30" s="15"/>
      <c r="F30" s="13" t="s">
        <v>65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6" t="s">
        <v>21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13</v>
      </c>
      <c r="B32" s="13">
        <v>152</v>
      </c>
      <c r="C32" s="17" t="s">
        <v>20</v>
      </c>
      <c r="D32" s="15"/>
      <c r="E32" s="15"/>
      <c r="F32" s="13" t="s">
        <v>64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9" t="s">
        <v>19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411</v>
      </c>
      <c r="C34" s="15" t="s">
        <v>18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13</v>
      </c>
      <c r="B36" s="13" t="s">
        <v>16</v>
      </c>
      <c r="C36" s="15" t="s">
        <v>15</v>
      </c>
      <c r="D36" s="15"/>
      <c r="E36" s="15"/>
      <c r="F36" s="13" t="s">
        <v>63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12</v>
      </c>
      <c r="C38" s="15" t="s">
        <v>11</v>
      </c>
      <c r="D38" s="15"/>
      <c r="E38" s="15"/>
      <c r="F38" s="13" t="s">
        <v>62</v>
      </c>
      <c r="G38" s="11" t="s">
        <v>61</v>
      </c>
      <c r="H38" s="11"/>
      <c r="I38" s="12"/>
      <c r="J38" s="11" t="s">
        <v>60</v>
      </c>
      <c r="K38" s="11"/>
      <c r="L38" s="11"/>
      <c r="M38" s="11"/>
      <c r="N38" s="11" t="s">
        <v>59</v>
      </c>
      <c r="O38" s="11"/>
      <c r="P38" s="11" t="s">
        <v>58</v>
      </c>
      <c r="Q38" s="11" t="s">
        <v>10</v>
      </c>
    </row>
    <row r="39" spans="1:17" ht="9.75" customHeight="1" x14ac:dyDescent="0.15">
      <c r="A39" s="13"/>
      <c r="B39" s="13"/>
      <c r="C39" s="14" t="s">
        <v>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8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8" t="s">
        <v>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25" customHeight="1" x14ac:dyDescent="0.15">
      <c r="A44" s="13">
        <v>2013</v>
      </c>
      <c r="B44" s="13">
        <v>507</v>
      </c>
      <c r="C44" s="17" t="s">
        <v>4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15">
      <c r="A45" s="13"/>
      <c r="B45" s="13"/>
      <c r="C45" s="16" t="s">
        <v>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15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15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225</v>
      </c>
      <c r="G48" s="21">
        <f>G46+G44</f>
        <v>2.0699999999999998</v>
      </c>
      <c r="H48" s="20"/>
      <c r="I48" s="21">
        <f>J46+J44</f>
        <v>56.599999999999994</v>
      </c>
      <c r="J48" s="32"/>
      <c r="K48" s="32"/>
      <c r="L48" s="20"/>
      <c r="M48" s="3"/>
      <c r="N48" s="21">
        <f>N46+N44</f>
        <v>39.9</v>
      </c>
      <c r="O48" s="20"/>
      <c r="P48" s="8">
        <f>P46+P44</f>
        <v>172.2</v>
      </c>
      <c r="Q48" s="8">
        <f>Q46+Q44</f>
        <v>1.3</v>
      </c>
    </row>
    <row r="49" spans="1:18" ht="14" customHeight="1" x14ac:dyDescent="0.15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25" customHeight="1" x14ac:dyDescent="0.15">
      <c r="A50" s="13" t="s">
        <v>13</v>
      </c>
      <c r="B50" s="13">
        <v>266</v>
      </c>
      <c r="C50" s="15" t="s">
        <v>54</v>
      </c>
      <c r="D50" s="15"/>
      <c r="E50" s="15"/>
      <c r="F50" s="13" t="s">
        <v>64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15">
      <c r="A51" s="13"/>
      <c r="B51" s="13"/>
      <c r="C51" s="27" t="s">
        <v>53</v>
      </c>
      <c r="D51" s="27"/>
      <c r="E51" s="27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13</v>
      </c>
      <c r="B52" s="13" t="s">
        <v>34</v>
      </c>
      <c r="C52" s="15" t="s">
        <v>33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10</v>
      </c>
    </row>
    <row r="53" spans="1:18" ht="9.75" customHeight="1" x14ac:dyDescent="0.15">
      <c r="A53" s="13"/>
      <c r="B53" s="13"/>
      <c r="C53" s="14" t="s">
        <v>32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52</v>
      </c>
      <c r="C54" s="15" t="s">
        <v>51</v>
      </c>
      <c r="D54" s="15"/>
      <c r="E54" s="15"/>
      <c r="F54" s="13">
        <v>200</v>
      </c>
      <c r="G54" s="11" t="s">
        <v>60</v>
      </c>
      <c r="H54" s="11"/>
      <c r="I54" s="12"/>
      <c r="J54" s="11"/>
      <c r="K54" s="11"/>
      <c r="L54" s="11"/>
      <c r="M54" s="11"/>
      <c r="N54" s="11" t="s">
        <v>73</v>
      </c>
      <c r="O54" s="11"/>
      <c r="P54" s="11" t="s">
        <v>72</v>
      </c>
      <c r="Q54" s="11" t="s">
        <v>10</v>
      </c>
    </row>
    <row r="55" spans="1:18" ht="9.75" customHeight="1" x14ac:dyDescent="0.15">
      <c r="A55" s="13"/>
      <c r="B55" s="13"/>
      <c r="C55" s="14" t="s">
        <v>50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7.46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48.6</v>
      </c>
      <c r="O56" s="2"/>
      <c r="P56" s="8">
        <f>P54+P52+P50</f>
        <v>337.2</v>
      </c>
      <c r="Q56" s="8">
        <f>Q54+Q52+Q50</f>
        <v>1.32</v>
      </c>
    </row>
    <row r="57" spans="1:18" ht="14" customHeight="1" x14ac:dyDescent="0.15">
      <c r="A57" s="31" t="s">
        <v>57</v>
      </c>
      <c r="B57" s="30"/>
      <c r="C57" s="29"/>
      <c r="D57" s="29"/>
      <c r="E57" s="28"/>
      <c r="F57" s="9">
        <f>F56+F48+F42+F28+F24</f>
        <v>1860</v>
      </c>
      <c r="G57" s="2">
        <f>G56+G48+G42+G28+G24</f>
        <v>61.68</v>
      </c>
      <c r="H57" s="2"/>
      <c r="I57" s="2">
        <f>I56+I48+I42+I28+I24</f>
        <v>132.5</v>
      </c>
      <c r="J57" s="2"/>
      <c r="K57" s="2"/>
      <c r="L57" s="2"/>
      <c r="M57" s="3"/>
      <c r="N57" s="2">
        <f>N48+N42+N28+N24</f>
        <v>194.10000000000002</v>
      </c>
      <c r="O57" s="2"/>
      <c r="P57" s="8">
        <f>P56+P48+P42+P28+P24</f>
        <v>1902</v>
      </c>
      <c r="Q57" s="8">
        <f>Q56+Q48+Q42+Q28+Q24</f>
        <v>40.370000000000005</v>
      </c>
    </row>
    <row r="59" spans="1:18" ht="12.75" customHeight="1" x14ac:dyDescent="0.15">
      <c r="L59" s="39" t="s">
        <v>71</v>
      </c>
      <c r="M59" s="39"/>
      <c r="N59" s="39"/>
      <c r="O59" s="39"/>
      <c r="P59" s="39"/>
      <c r="Q59" s="39"/>
      <c r="R59" s="39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70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69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68</v>
      </c>
      <c r="M63" s="12"/>
      <c r="N63" s="12"/>
      <c r="O63" s="12"/>
      <c r="P63" s="12"/>
      <c r="Q63" s="12"/>
      <c r="R63" s="12"/>
    </row>
    <row r="64" spans="1:18" ht="23" x14ac:dyDescent="0.15">
      <c r="E64" s="26" t="s">
        <v>49</v>
      </c>
      <c r="F64" s="26"/>
      <c r="G64" s="26"/>
    </row>
    <row r="65" spans="1:17" ht="16" x14ac:dyDescent="0.15">
      <c r="D65" s="25">
        <v>45580</v>
      </c>
      <c r="E65" s="25"/>
      <c r="F65" s="25"/>
      <c r="G65" s="25"/>
      <c r="H65" s="25"/>
      <c r="I65" s="25"/>
      <c r="J65" s="25"/>
    </row>
    <row r="67" spans="1:17" ht="18" x14ac:dyDescent="0.15">
      <c r="B67" s="24" t="s">
        <v>67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15">
      <c r="A69" s="23" t="s">
        <v>47</v>
      </c>
      <c r="B69" s="23" t="s">
        <v>46</v>
      </c>
      <c r="C69" s="23" t="s">
        <v>45</v>
      </c>
      <c r="D69" s="23"/>
      <c r="E69" s="23"/>
      <c r="F69" s="23" t="s">
        <v>44</v>
      </c>
      <c r="G69" s="23" t="s">
        <v>43</v>
      </c>
      <c r="H69" s="23"/>
      <c r="I69" s="23"/>
      <c r="J69" s="23"/>
      <c r="K69" s="23"/>
      <c r="L69" s="23"/>
      <c r="M69" s="23"/>
      <c r="N69" s="23"/>
      <c r="O69" s="23" t="s">
        <v>42</v>
      </c>
      <c r="P69" s="23"/>
      <c r="Q69" s="23" t="s">
        <v>41</v>
      </c>
    </row>
    <row r="70" spans="1:17" ht="12" x14ac:dyDescent="0.15">
      <c r="A70" s="23"/>
      <c r="B70" s="23"/>
      <c r="C70" s="23"/>
      <c r="D70" s="23"/>
      <c r="E70" s="23"/>
      <c r="F70" s="23"/>
      <c r="G70" s="23" t="s">
        <v>40</v>
      </c>
      <c r="H70" s="23"/>
      <c r="I70" s="23" t="s">
        <v>39</v>
      </c>
      <c r="J70" s="23"/>
      <c r="K70" s="23"/>
      <c r="L70" s="23"/>
      <c r="M70" s="23" t="s">
        <v>38</v>
      </c>
      <c r="N70" s="23"/>
      <c r="O70" s="23"/>
      <c r="P70" s="23"/>
      <c r="Q70" s="23"/>
    </row>
    <row r="71" spans="1:17" ht="14" x14ac:dyDescent="0.15">
      <c r="A71" s="18" t="s">
        <v>37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15">
      <c r="A72" s="13" t="s">
        <v>13</v>
      </c>
      <c r="B72" s="13">
        <v>307</v>
      </c>
      <c r="C72" s="15" t="s">
        <v>36</v>
      </c>
      <c r="D72" s="15"/>
      <c r="E72" s="15"/>
      <c r="F72" s="13">
        <v>180</v>
      </c>
      <c r="G72" s="11">
        <v>15.5</v>
      </c>
      <c r="H72" s="11"/>
      <c r="I72" s="12"/>
      <c r="J72" s="11">
        <v>24</v>
      </c>
      <c r="K72" s="11"/>
      <c r="L72" s="11"/>
      <c r="M72" s="11"/>
      <c r="N72" s="11">
        <v>4.1399999999999997</v>
      </c>
      <c r="O72" s="11"/>
      <c r="P72" s="11">
        <v>293</v>
      </c>
      <c r="Q72" s="11">
        <v>0.55000000000000004</v>
      </c>
    </row>
    <row r="73" spans="1:17" ht="14.25" customHeight="1" x14ac:dyDescent="0.15">
      <c r="A73" s="13"/>
      <c r="B73" s="13"/>
      <c r="C73" s="14" t="s">
        <v>35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13</v>
      </c>
      <c r="B74" s="13" t="s">
        <v>34</v>
      </c>
      <c r="C74" s="15" t="s">
        <v>33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10</v>
      </c>
    </row>
    <row r="75" spans="1:17" ht="10.5" customHeight="1" x14ac:dyDescent="0.15">
      <c r="A75" s="13"/>
      <c r="B75" s="13"/>
      <c r="C75" s="14" t="s">
        <v>32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0.5" customHeight="1" x14ac:dyDescent="0.15">
      <c r="A76" s="13" t="s">
        <v>13</v>
      </c>
      <c r="B76" s="13">
        <v>106</v>
      </c>
      <c r="C76" s="15" t="s">
        <v>31</v>
      </c>
      <c r="D76" s="15"/>
      <c r="E76" s="15"/>
      <c r="F76" s="13">
        <v>10</v>
      </c>
      <c r="G76" s="11">
        <v>2.6</v>
      </c>
      <c r="H76" s="11"/>
      <c r="I76" s="12"/>
      <c r="J76" s="11">
        <v>2.6</v>
      </c>
      <c r="K76" s="11"/>
      <c r="L76" s="11"/>
      <c r="M76" s="11"/>
      <c r="N76" s="11">
        <v>0</v>
      </c>
      <c r="O76" s="11"/>
      <c r="P76" s="11">
        <v>34</v>
      </c>
      <c r="Q76" s="11">
        <v>7.0000000000000007E-2</v>
      </c>
    </row>
    <row r="77" spans="1:17" ht="10.5" customHeight="1" x14ac:dyDescent="0.15">
      <c r="A77" s="13"/>
      <c r="B77" s="13"/>
      <c r="C77" s="14"/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 t="s">
        <v>13</v>
      </c>
      <c r="B78" s="13" t="s">
        <v>30</v>
      </c>
      <c r="C78" s="15" t="s">
        <v>29</v>
      </c>
      <c r="D78" s="15"/>
      <c r="E78" s="15"/>
      <c r="F78" s="13" t="s">
        <v>66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7" ht="10.5" customHeight="1" x14ac:dyDescent="0.15">
      <c r="A79" s="13"/>
      <c r="B79" s="13"/>
      <c r="C79" s="14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>
        <v>2013</v>
      </c>
      <c r="B80" s="13">
        <v>509</v>
      </c>
      <c r="C80" s="17" t="s">
        <v>27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6" t="s">
        <v>26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F80+F78+F74+F72</f>
        <v>415</v>
      </c>
      <c r="G82" s="2">
        <f>G80+G78+G74+G72</f>
        <v>22.53</v>
      </c>
      <c r="H82" s="2"/>
      <c r="I82" s="2">
        <f>J80+J78+J74+J72</f>
        <v>33.33</v>
      </c>
      <c r="J82" s="2"/>
      <c r="K82" s="2"/>
      <c r="L82" s="2"/>
      <c r="M82" s="3"/>
      <c r="N82" s="2">
        <f>N80+N78+N74+N72</f>
        <v>49.28</v>
      </c>
      <c r="O82" s="2"/>
      <c r="P82" s="8">
        <f>P80+P78+P74+P72</f>
        <v>585</v>
      </c>
      <c r="Q82" s="8">
        <f>Q80+Q78+Q74+Q72</f>
        <v>2.25</v>
      </c>
    </row>
    <row r="83" spans="1:17" ht="15" customHeight="1" x14ac:dyDescent="0.15">
      <c r="A83" s="18" t="s">
        <v>25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3" t="s">
        <v>13</v>
      </c>
      <c r="B84" s="13">
        <v>118</v>
      </c>
      <c r="C84" s="17" t="s">
        <v>24</v>
      </c>
      <c r="D84" s="15"/>
      <c r="E84" s="15"/>
      <c r="F84" s="13">
        <v>100</v>
      </c>
      <c r="G84" s="11">
        <v>0.4</v>
      </c>
      <c r="H84" s="11"/>
      <c r="I84" s="12"/>
      <c r="J84" s="11">
        <v>0.4</v>
      </c>
      <c r="K84" s="11"/>
      <c r="L84" s="11"/>
      <c r="M84" s="11"/>
      <c r="N84" s="11">
        <v>9.8000000000000007</v>
      </c>
      <c r="O84" s="11"/>
      <c r="P84" s="11">
        <v>47</v>
      </c>
      <c r="Q84" s="11">
        <v>10</v>
      </c>
    </row>
    <row r="85" spans="1:17" ht="10.5" customHeight="1" x14ac:dyDescent="0.15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38" t="s">
        <v>1</v>
      </c>
      <c r="B86" s="37"/>
      <c r="C86" s="37"/>
      <c r="D86" s="37"/>
      <c r="E86" s="36"/>
      <c r="F86" s="9">
        <f>F84</f>
        <v>100</v>
      </c>
      <c r="G86" s="21">
        <f>G84</f>
        <v>0.4</v>
      </c>
      <c r="H86" s="20"/>
      <c r="I86" s="21">
        <f>J84</f>
        <v>0.4</v>
      </c>
      <c r="J86" s="32"/>
      <c r="K86" s="32"/>
      <c r="L86" s="20"/>
      <c r="M86" s="3"/>
      <c r="N86" s="21">
        <f>N84</f>
        <v>9.8000000000000007</v>
      </c>
      <c r="O86" s="20"/>
      <c r="P86" s="8">
        <f>P84</f>
        <v>47</v>
      </c>
      <c r="Q86" s="8">
        <f>Q84</f>
        <v>10</v>
      </c>
    </row>
    <row r="87" spans="1:17" ht="10.5" customHeight="1" x14ac:dyDescent="0.15">
      <c r="A87" s="35" t="s">
        <v>23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15">
      <c r="A88" s="13">
        <v>2013</v>
      </c>
      <c r="B88" s="13">
        <v>2</v>
      </c>
      <c r="C88" s="17" t="s">
        <v>22</v>
      </c>
      <c r="D88" s="15"/>
      <c r="E88" s="15"/>
      <c r="F88" s="13" t="s">
        <v>65</v>
      </c>
      <c r="G88" s="11">
        <v>0.96</v>
      </c>
      <c r="H88" s="11"/>
      <c r="I88" s="12"/>
      <c r="J88" s="11">
        <v>6.06</v>
      </c>
      <c r="K88" s="11"/>
      <c r="L88" s="11"/>
      <c r="M88" s="11"/>
      <c r="N88" s="11">
        <v>5.76</v>
      </c>
      <c r="O88" s="11"/>
      <c r="P88" s="11">
        <v>81.599999999999994</v>
      </c>
      <c r="Q88" s="11">
        <v>16.68</v>
      </c>
    </row>
    <row r="89" spans="1:17" ht="10.5" customHeight="1" x14ac:dyDescent="0.15">
      <c r="A89" s="13"/>
      <c r="B89" s="13"/>
      <c r="C89" s="16" t="s">
        <v>21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13</v>
      </c>
      <c r="B90" s="13">
        <v>152</v>
      </c>
      <c r="C90" s="17" t="s">
        <v>20</v>
      </c>
      <c r="D90" s="15"/>
      <c r="E90" s="15"/>
      <c r="F90" s="13" t="s">
        <v>64</v>
      </c>
      <c r="G90" s="11">
        <v>2.16</v>
      </c>
      <c r="H90" s="11"/>
      <c r="I90" s="12"/>
      <c r="J90" s="11">
        <v>2.2799999999999998</v>
      </c>
      <c r="K90" s="11"/>
      <c r="L90" s="11"/>
      <c r="M90" s="11"/>
      <c r="N90" s="11">
        <v>15.06</v>
      </c>
      <c r="O90" s="11"/>
      <c r="P90" s="11">
        <v>89</v>
      </c>
      <c r="Q90" s="11">
        <v>6.6</v>
      </c>
    </row>
    <row r="91" spans="1:17" ht="10.5" customHeight="1" x14ac:dyDescent="0.15">
      <c r="A91" s="13"/>
      <c r="B91" s="13"/>
      <c r="C91" s="19" t="s">
        <v>19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>
        <v>2013</v>
      </c>
      <c r="B92" s="13">
        <v>411</v>
      </c>
      <c r="C92" s="15" t="s">
        <v>18</v>
      </c>
      <c r="D92" s="15"/>
      <c r="E92" s="15"/>
      <c r="F92" s="13">
        <v>180</v>
      </c>
      <c r="G92" s="11">
        <v>13.8</v>
      </c>
      <c r="H92" s="11"/>
      <c r="I92" s="12"/>
      <c r="J92" s="11">
        <v>13.67</v>
      </c>
      <c r="K92" s="11"/>
      <c r="L92" s="11"/>
      <c r="M92" s="11"/>
      <c r="N92" s="11">
        <v>32.6</v>
      </c>
      <c r="O92" s="11"/>
      <c r="P92" s="11">
        <v>308</v>
      </c>
      <c r="Q92" s="11">
        <v>1.1200000000000001</v>
      </c>
    </row>
    <row r="93" spans="1:17" ht="10.5" customHeight="1" x14ac:dyDescent="0.15">
      <c r="A93" s="13"/>
      <c r="B93" s="13"/>
      <c r="C93" s="14" t="s">
        <v>17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 t="s">
        <v>13</v>
      </c>
      <c r="B94" s="13" t="s">
        <v>16</v>
      </c>
      <c r="C94" s="15" t="s">
        <v>15</v>
      </c>
      <c r="D94" s="15"/>
      <c r="E94" s="15"/>
      <c r="F94" s="13" t="s">
        <v>63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6.5" customHeight="1" x14ac:dyDescent="0.15">
      <c r="A95" s="13"/>
      <c r="B95" s="13"/>
      <c r="C95" s="14" t="s">
        <v>14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15">
      <c r="A96" s="13" t="s">
        <v>13</v>
      </c>
      <c r="B96" s="13" t="s">
        <v>12</v>
      </c>
      <c r="C96" s="15" t="s">
        <v>11</v>
      </c>
      <c r="D96" s="15"/>
      <c r="E96" s="15"/>
      <c r="F96" s="13" t="s">
        <v>62</v>
      </c>
      <c r="G96" s="11" t="s">
        <v>61</v>
      </c>
      <c r="H96" s="11"/>
      <c r="I96" s="12"/>
      <c r="J96" s="11" t="s">
        <v>60</v>
      </c>
      <c r="K96" s="11"/>
      <c r="L96" s="11"/>
      <c r="M96" s="11"/>
      <c r="N96" s="11" t="s">
        <v>59</v>
      </c>
      <c r="O96" s="11"/>
      <c r="P96" s="11" t="s">
        <v>58</v>
      </c>
      <c r="Q96" s="11" t="s">
        <v>10</v>
      </c>
    </row>
    <row r="97" spans="1:17" ht="16.5" customHeight="1" x14ac:dyDescent="0.15">
      <c r="A97" s="13"/>
      <c r="B97" s="13"/>
      <c r="C97" s="14" t="s">
        <v>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8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</f>
        <v>690</v>
      </c>
      <c r="G100" s="21">
        <f>G98+G96+G94+G92+G90+G88</f>
        <v>29.220000000000002</v>
      </c>
      <c r="H100" s="20"/>
      <c r="I100" s="21">
        <f>J98+J96+J94+J92+J90+J88</f>
        <v>29.71</v>
      </c>
      <c r="J100" s="32"/>
      <c r="K100" s="32"/>
      <c r="L100" s="20"/>
      <c r="M100" s="3"/>
      <c r="N100" s="21">
        <f>N98+N96+N94+N92+N90+N88</f>
        <v>95.120000000000019</v>
      </c>
      <c r="O100" s="20"/>
      <c r="P100" s="8">
        <f>P98+P96+P94+P92+P90+P88</f>
        <v>760.6</v>
      </c>
      <c r="Q100" s="8">
        <f>Q98+Q96+Q94+Q92+Q90+Q88</f>
        <v>25.5</v>
      </c>
    </row>
    <row r="101" spans="1:17" ht="15" customHeight="1" x14ac:dyDescent="0.15">
      <c r="A101" s="18" t="s">
        <v>5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2" customHeight="1" x14ac:dyDescent="0.15">
      <c r="A102" s="13">
        <v>2013</v>
      </c>
      <c r="B102" s="13">
        <v>507</v>
      </c>
      <c r="C102" s="17" t="s">
        <v>4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15">
      <c r="A103" s="13"/>
      <c r="B103" s="13"/>
      <c r="C103" s="16" t="s">
        <v>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2.0699999999999998</v>
      </c>
      <c r="H106" s="2"/>
      <c r="I106" s="2">
        <f>J104+J102</f>
        <v>56.599999999999994</v>
      </c>
      <c r="J106" s="2"/>
      <c r="K106" s="2"/>
      <c r="L106" s="2"/>
      <c r="M106" s="3"/>
      <c r="N106" s="2">
        <f>N104+N102</f>
        <v>39.9</v>
      </c>
      <c r="O106" s="2"/>
      <c r="P106" s="8">
        <f>P104+P102</f>
        <v>172.2</v>
      </c>
      <c r="Q106" s="8">
        <f>Q104+Q102</f>
        <v>1.3</v>
      </c>
    </row>
    <row r="107" spans="1:17" ht="13" x14ac:dyDescent="0.15">
      <c r="A107" s="31" t="s">
        <v>57</v>
      </c>
      <c r="B107" s="30"/>
      <c r="C107" s="29"/>
      <c r="D107" s="29"/>
      <c r="E107" s="28"/>
      <c r="F107" s="9">
        <f>F106+F100+F86+F82</f>
        <v>1430</v>
      </c>
      <c r="G107" s="2">
        <f>G106+G100+G86+G82</f>
        <v>54.22</v>
      </c>
      <c r="H107" s="2"/>
      <c r="I107" s="2">
        <f>I106+I100+I86+I82</f>
        <v>120.04</v>
      </c>
      <c r="J107" s="2"/>
      <c r="K107" s="2"/>
      <c r="L107" s="2"/>
      <c r="M107" s="3"/>
      <c r="N107" s="2">
        <f>N106+N100+N86+N82</f>
        <v>194.10000000000002</v>
      </c>
      <c r="O107" s="2"/>
      <c r="P107" s="8">
        <f>P106+P100+P86+P82</f>
        <v>1564.8</v>
      </c>
      <c r="Q107" s="8">
        <f>Q100+Q86+Q82</f>
        <v>37.75</v>
      </c>
    </row>
    <row r="109" spans="1:17" ht="23" x14ac:dyDescent="0.15">
      <c r="E109" s="26" t="s">
        <v>49</v>
      </c>
      <c r="F109" s="26"/>
      <c r="G109" s="26"/>
    </row>
    <row r="110" spans="1:17" ht="16" x14ac:dyDescent="0.15">
      <c r="D110" s="25">
        <v>45580</v>
      </c>
      <c r="E110" s="25"/>
      <c r="F110" s="25"/>
      <c r="G110" s="25"/>
      <c r="H110" s="25"/>
      <c r="I110" s="25"/>
      <c r="J110" s="25"/>
    </row>
    <row r="112" spans="1:17" ht="18" x14ac:dyDescent="0.15">
      <c r="B112" s="24" t="s">
        <v>56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4" spans="1:17" ht="12" x14ac:dyDescent="0.15">
      <c r="A114" s="23" t="s">
        <v>47</v>
      </c>
      <c r="B114" s="23" t="s">
        <v>46</v>
      </c>
      <c r="C114" s="23" t="s">
        <v>45</v>
      </c>
      <c r="D114" s="23"/>
      <c r="E114" s="23"/>
      <c r="F114" s="23" t="s">
        <v>44</v>
      </c>
      <c r="G114" s="23" t="s">
        <v>43</v>
      </c>
      <c r="H114" s="23"/>
      <c r="I114" s="23"/>
      <c r="J114" s="23"/>
      <c r="K114" s="23"/>
      <c r="L114" s="23"/>
      <c r="M114" s="23"/>
      <c r="N114" s="23"/>
      <c r="O114" s="23" t="s">
        <v>42</v>
      </c>
      <c r="P114" s="23"/>
      <c r="Q114" s="23" t="s">
        <v>41</v>
      </c>
    </row>
    <row r="115" spans="1:17" ht="12" x14ac:dyDescent="0.15">
      <c r="A115" s="23"/>
      <c r="B115" s="23"/>
      <c r="C115" s="23"/>
      <c r="D115" s="23"/>
      <c r="E115" s="23"/>
      <c r="F115" s="23"/>
      <c r="G115" s="23" t="s">
        <v>40</v>
      </c>
      <c r="H115" s="23"/>
      <c r="I115" s="23" t="s">
        <v>39</v>
      </c>
      <c r="J115" s="23"/>
      <c r="K115" s="23"/>
      <c r="L115" s="23"/>
      <c r="M115" s="23" t="s">
        <v>38</v>
      </c>
      <c r="N115" s="23"/>
      <c r="O115" s="23"/>
      <c r="P115" s="23"/>
      <c r="Q115" s="23"/>
    </row>
    <row r="116" spans="1:17" ht="14" x14ac:dyDescent="0.15">
      <c r="A116" s="18" t="s">
        <v>37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2" customHeight="1" x14ac:dyDescent="0.15">
      <c r="A117" s="13" t="s">
        <v>13</v>
      </c>
      <c r="B117" s="13">
        <v>307</v>
      </c>
      <c r="C117" s="15" t="s">
        <v>36</v>
      </c>
      <c r="D117" s="15"/>
      <c r="E117" s="15"/>
      <c r="F117" s="13">
        <v>160</v>
      </c>
      <c r="G117" s="11">
        <v>13.78</v>
      </c>
      <c r="H117" s="11"/>
      <c r="I117" s="12"/>
      <c r="J117" s="11">
        <v>21.4</v>
      </c>
      <c r="K117" s="11"/>
      <c r="L117" s="11"/>
      <c r="M117" s="11"/>
      <c r="N117" s="11">
        <v>3.69</v>
      </c>
      <c r="O117" s="11"/>
      <c r="P117" s="11">
        <v>260</v>
      </c>
      <c r="Q117" s="11">
        <v>0.49</v>
      </c>
    </row>
    <row r="118" spans="1:17" ht="10.5" customHeight="1" x14ac:dyDescent="0.15">
      <c r="A118" s="13"/>
      <c r="B118" s="13"/>
      <c r="C118" s="14" t="s">
        <v>35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13</v>
      </c>
      <c r="B119" s="13" t="s">
        <v>34</v>
      </c>
      <c r="C119" s="15" t="s">
        <v>33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10</v>
      </c>
    </row>
    <row r="120" spans="1:17" x14ac:dyDescent="0.15">
      <c r="A120" s="13"/>
      <c r="B120" s="13"/>
      <c r="C120" s="14" t="s">
        <v>32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13</v>
      </c>
      <c r="B121" s="13">
        <v>106</v>
      </c>
      <c r="C121" s="15" t="s">
        <v>31</v>
      </c>
      <c r="D121" s="15"/>
      <c r="E121" s="15"/>
      <c r="F121" s="13">
        <v>7</v>
      </c>
      <c r="G121" s="11">
        <v>1.79</v>
      </c>
      <c r="H121" s="11"/>
      <c r="I121" s="12"/>
      <c r="J121" s="11">
        <v>1.83</v>
      </c>
      <c r="K121" s="11"/>
      <c r="L121" s="11"/>
      <c r="M121" s="11"/>
      <c r="N121" s="11">
        <v>0</v>
      </c>
      <c r="O121" s="11"/>
      <c r="P121" s="11">
        <v>24</v>
      </c>
      <c r="Q121" s="11">
        <v>4.9000000000000002E-2</v>
      </c>
    </row>
    <row r="122" spans="1:17" x14ac:dyDescent="0.15">
      <c r="A122" s="13"/>
      <c r="B122" s="13"/>
      <c r="C122" s="14"/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13</v>
      </c>
      <c r="B123" s="13" t="s">
        <v>30</v>
      </c>
      <c r="C123" s="15" t="s">
        <v>29</v>
      </c>
      <c r="D123" s="15"/>
      <c r="E123" s="15"/>
      <c r="F123" s="13">
        <v>3</v>
      </c>
      <c r="G123" s="11">
        <v>1.7999999999999999E-2</v>
      </c>
      <c r="H123" s="11"/>
      <c r="I123" s="12"/>
      <c r="J123" s="11">
        <v>2.48</v>
      </c>
      <c r="K123" s="11"/>
      <c r="L123" s="11"/>
      <c r="M123" s="11"/>
      <c r="N123" s="11">
        <v>2.4E-2</v>
      </c>
      <c r="O123" s="11"/>
      <c r="P123" s="11">
        <v>22.4</v>
      </c>
      <c r="Q123" s="11" t="s">
        <v>10</v>
      </c>
    </row>
    <row r="124" spans="1:17" x14ac:dyDescent="0.15">
      <c r="A124" s="13"/>
      <c r="B124" s="13"/>
      <c r="C124" s="14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customHeight="1" x14ac:dyDescent="0.15">
      <c r="A125" s="13">
        <v>2013</v>
      </c>
      <c r="B125" s="13">
        <v>509</v>
      </c>
      <c r="C125" s="17" t="s">
        <v>27</v>
      </c>
      <c r="D125" s="15"/>
      <c r="E125" s="15"/>
      <c r="F125" s="13">
        <v>150</v>
      </c>
      <c r="G125" s="11">
        <v>3.8</v>
      </c>
      <c r="H125" s="11"/>
      <c r="I125" s="12"/>
      <c r="J125" s="11">
        <v>3.3</v>
      </c>
      <c r="K125" s="11"/>
      <c r="L125" s="11"/>
      <c r="M125" s="11"/>
      <c r="N125" s="11">
        <v>23.8</v>
      </c>
      <c r="O125" s="11"/>
      <c r="P125" s="11">
        <v>140</v>
      </c>
      <c r="Q125" s="22">
        <v>1.3</v>
      </c>
    </row>
    <row r="126" spans="1:17" ht="10.5" customHeight="1" x14ac:dyDescent="0.15">
      <c r="A126" s="13"/>
      <c r="B126" s="13"/>
      <c r="C126" s="16" t="s">
        <v>26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22"/>
    </row>
    <row r="127" spans="1:17" ht="13" x14ac:dyDescent="0.15">
      <c r="A127" s="10" t="s">
        <v>1</v>
      </c>
      <c r="B127" s="10"/>
      <c r="C127" s="10"/>
      <c r="D127" s="10"/>
      <c r="E127" s="10"/>
      <c r="F127" s="9">
        <f>F125+F123+F121+F119+F117</f>
        <v>345</v>
      </c>
      <c r="G127" s="2">
        <f>G125+G123+G121+G119+G117</f>
        <v>21.268000000000001</v>
      </c>
      <c r="H127" s="2"/>
      <c r="I127" s="2">
        <f>J125+J123+J121+J119+J117</f>
        <v>29.74</v>
      </c>
      <c r="J127" s="2"/>
      <c r="K127" s="2"/>
      <c r="L127" s="2"/>
      <c r="M127" s="3"/>
      <c r="N127" s="21">
        <f>N125+N123+N121+N119+N117</f>
        <v>40.363999999999997</v>
      </c>
      <c r="O127" s="20"/>
      <c r="P127" s="8">
        <f>P125+P123+P121+P119+P117</f>
        <v>511.9</v>
      </c>
      <c r="Q127" s="1">
        <f>Q125+Q123+Q121+Q119+Q117</f>
        <v>1.839</v>
      </c>
    </row>
    <row r="128" spans="1:17" ht="14" x14ac:dyDescent="0.15">
      <c r="A128" s="18" t="s">
        <v>25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2" customHeight="1" x14ac:dyDescent="0.15">
      <c r="A129" s="13" t="s">
        <v>13</v>
      </c>
      <c r="B129" s="13">
        <v>118</v>
      </c>
      <c r="C129" s="17" t="s">
        <v>24</v>
      </c>
      <c r="D129" s="15"/>
      <c r="E129" s="15"/>
      <c r="F129" s="13">
        <v>100</v>
      </c>
      <c r="G129" s="11">
        <v>0.4</v>
      </c>
      <c r="H129" s="11"/>
      <c r="I129" s="12"/>
      <c r="J129" s="11">
        <v>0.4</v>
      </c>
      <c r="K129" s="11"/>
      <c r="L129" s="11"/>
      <c r="M129" s="11"/>
      <c r="N129" s="11">
        <v>9.8000000000000007</v>
      </c>
      <c r="O129" s="11"/>
      <c r="P129" s="11">
        <v>47</v>
      </c>
      <c r="Q129" s="11">
        <v>10</v>
      </c>
    </row>
    <row r="130" spans="1:17" ht="10.5" customHeight="1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</f>
        <v>100</v>
      </c>
      <c r="G131" s="2">
        <f>G129</f>
        <v>0.4</v>
      </c>
      <c r="H131" s="2"/>
      <c r="I131" s="2">
        <f>J129</f>
        <v>0.4</v>
      </c>
      <c r="J131" s="2"/>
      <c r="K131" s="2"/>
      <c r="L131" s="2"/>
      <c r="M131" s="3"/>
      <c r="N131" s="2">
        <f>N129</f>
        <v>9.8000000000000007</v>
      </c>
      <c r="O131" s="2"/>
      <c r="P131" s="1">
        <f>P129</f>
        <v>47</v>
      </c>
      <c r="Q131" s="1">
        <f>Q129</f>
        <v>10</v>
      </c>
    </row>
    <row r="132" spans="1:17" ht="14" x14ac:dyDescent="0.15">
      <c r="A132" s="18" t="s">
        <v>23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>
        <v>2013</v>
      </c>
      <c r="B133" s="13">
        <v>2</v>
      </c>
      <c r="C133" s="17" t="s">
        <v>22</v>
      </c>
      <c r="D133" s="15"/>
      <c r="E133" s="15"/>
      <c r="F133" s="13">
        <v>45</v>
      </c>
      <c r="G133" s="11">
        <v>0.72</v>
      </c>
      <c r="H133" s="11"/>
      <c r="I133" s="12"/>
      <c r="J133" s="11">
        <v>4.55</v>
      </c>
      <c r="K133" s="11"/>
      <c r="L133" s="11"/>
      <c r="M133" s="11"/>
      <c r="N133" s="11">
        <v>4.32</v>
      </c>
      <c r="O133" s="11"/>
      <c r="P133" s="11">
        <v>61.2</v>
      </c>
      <c r="Q133" s="11">
        <v>12.51</v>
      </c>
    </row>
    <row r="134" spans="1:17" ht="10.5" customHeight="1" x14ac:dyDescent="0.15">
      <c r="A134" s="13"/>
      <c r="B134" s="13"/>
      <c r="C134" s="16" t="s">
        <v>21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15">
      <c r="A135" s="13" t="s">
        <v>13</v>
      </c>
      <c r="B135" s="13">
        <v>152</v>
      </c>
      <c r="C135" s="17" t="s">
        <v>20</v>
      </c>
      <c r="D135" s="15"/>
      <c r="E135" s="15"/>
      <c r="F135" s="13">
        <v>150</v>
      </c>
      <c r="G135" s="11">
        <v>1.62</v>
      </c>
      <c r="H135" s="11"/>
      <c r="I135" s="12"/>
      <c r="J135" s="11">
        <v>1.71</v>
      </c>
      <c r="K135" s="11"/>
      <c r="L135" s="11"/>
      <c r="M135" s="11"/>
      <c r="N135" s="11">
        <v>11.3</v>
      </c>
      <c r="O135" s="11"/>
      <c r="P135" s="11">
        <v>66.8</v>
      </c>
      <c r="Q135" s="11">
        <v>4.95</v>
      </c>
    </row>
    <row r="136" spans="1:17" ht="18" customHeight="1" x14ac:dyDescent="0.15">
      <c r="A136" s="13"/>
      <c r="B136" s="13"/>
      <c r="C136" s="19" t="s">
        <v>19</v>
      </c>
      <c r="D136" s="19"/>
      <c r="E136" s="19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2013</v>
      </c>
      <c r="B137" s="13">
        <v>411</v>
      </c>
      <c r="C137" s="15" t="s">
        <v>18</v>
      </c>
      <c r="D137" s="15"/>
      <c r="E137" s="15"/>
      <c r="F137" s="13">
        <v>160</v>
      </c>
      <c r="G137" s="11">
        <v>12.14</v>
      </c>
      <c r="H137" s="11"/>
      <c r="I137" s="12"/>
      <c r="J137" s="11">
        <v>12</v>
      </c>
      <c r="K137" s="11"/>
      <c r="L137" s="11"/>
      <c r="M137" s="11"/>
      <c r="N137" s="11">
        <v>28.7</v>
      </c>
      <c r="O137" s="11"/>
      <c r="P137" s="11">
        <v>271</v>
      </c>
      <c r="Q137" s="11">
        <v>0.98</v>
      </c>
    </row>
    <row r="138" spans="1:17" ht="10.5" customHeight="1" x14ac:dyDescent="0.15">
      <c r="A138" s="13"/>
      <c r="B138" s="13"/>
      <c r="C138" s="14" t="s">
        <v>17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13</v>
      </c>
      <c r="B139" s="13" t="s">
        <v>16</v>
      </c>
      <c r="C139" s="15" t="s">
        <v>15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10</v>
      </c>
    </row>
    <row r="140" spans="1:17" x14ac:dyDescent="0.15">
      <c r="A140" s="13"/>
      <c r="B140" s="13"/>
      <c r="C140" s="14" t="s">
        <v>14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13</v>
      </c>
      <c r="B141" s="13" t="s">
        <v>12</v>
      </c>
      <c r="C141" s="15" t="s">
        <v>11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10</v>
      </c>
    </row>
    <row r="142" spans="1:17" x14ac:dyDescent="0.15">
      <c r="A142" s="13"/>
      <c r="B142" s="13"/>
      <c r="C142" s="14" t="s">
        <v>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527</v>
      </c>
      <c r="C143" s="15" t="s">
        <v>8</v>
      </c>
      <c r="D143" s="15"/>
      <c r="E143" s="15"/>
      <c r="F143" s="13" t="s">
        <v>7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F143+F141+F139+F137+F135+F133</f>
        <v>545</v>
      </c>
      <c r="G145" s="2">
        <f>G143+G141+G139+G137+G135+G133</f>
        <v>17.759999999999998</v>
      </c>
      <c r="H145" s="2"/>
      <c r="I145" s="2">
        <f>J143+J141+J139+J137+J135+J133</f>
        <v>18.64</v>
      </c>
      <c r="J145" s="2"/>
      <c r="K145" s="2"/>
      <c r="L145" s="2"/>
      <c r="M145" s="3"/>
      <c r="N145" s="2">
        <f>N143+N141+N139+N137+N135+N133</f>
        <v>81.88</v>
      </c>
      <c r="O145" s="2"/>
      <c r="P145" s="8">
        <f>P143+P141+P139+P137+P135+P133</f>
        <v>565.5</v>
      </c>
      <c r="Q145" s="8">
        <f>Q143+Q141+Q139+Q137+Q135+Q133</f>
        <v>18.84</v>
      </c>
    </row>
    <row r="146" spans="1:17" ht="14" x14ac:dyDescent="0.15">
      <c r="A146" s="18" t="s">
        <v>5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 ht="12" customHeight="1" x14ac:dyDescent="0.15">
      <c r="A147" s="13">
        <v>2013</v>
      </c>
      <c r="B147" s="13">
        <v>507</v>
      </c>
      <c r="C147" s="17" t="s">
        <v>4</v>
      </c>
      <c r="D147" s="15"/>
      <c r="E147" s="15"/>
      <c r="F147" s="13">
        <v>150</v>
      </c>
      <c r="G147" s="11">
        <v>1.5</v>
      </c>
      <c r="H147" s="11"/>
      <c r="I147" s="12"/>
      <c r="J147" s="11">
        <v>1.3</v>
      </c>
      <c r="K147" s="11"/>
      <c r="L147" s="11"/>
      <c r="M147" s="11"/>
      <c r="N147" s="11">
        <v>17.399999999999999</v>
      </c>
      <c r="O147" s="11"/>
      <c r="P147" s="11">
        <v>87</v>
      </c>
      <c r="Q147" s="11">
        <v>1.3</v>
      </c>
    </row>
    <row r="148" spans="1:17" ht="10.5" customHeight="1" x14ac:dyDescent="0.15">
      <c r="A148" s="13"/>
      <c r="B148" s="13"/>
      <c r="C148" s="16" t="s">
        <v>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15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2.0699999999999998</v>
      </c>
      <c r="H151" s="2"/>
      <c r="I151" s="2">
        <f>J149+J147</f>
        <v>56.599999999999994</v>
      </c>
      <c r="J151" s="2"/>
      <c r="K151" s="2"/>
      <c r="L151" s="2"/>
      <c r="M151" s="3"/>
      <c r="N151" s="2">
        <f>N149+N147</f>
        <v>39.9</v>
      </c>
      <c r="O151" s="2"/>
      <c r="P151" s="8">
        <f>P149+P147</f>
        <v>172.2</v>
      </c>
      <c r="Q151" s="8">
        <f>Q149+Q147</f>
        <v>1.3</v>
      </c>
    </row>
    <row r="152" spans="1:17" ht="14" x14ac:dyDescent="0.15">
      <c r="A152" s="18" t="s">
        <v>55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 t="s">
        <v>13</v>
      </c>
      <c r="B153" s="13">
        <v>266</v>
      </c>
      <c r="C153" s="15" t="s">
        <v>54</v>
      </c>
      <c r="D153" s="15"/>
      <c r="E153" s="15"/>
      <c r="F153" s="13">
        <v>150</v>
      </c>
      <c r="G153" s="11">
        <v>3.95</v>
      </c>
      <c r="H153" s="11"/>
      <c r="I153" s="12"/>
      <c r="J153" s="11">
        <v>8.75</v>
      </c>
      <c r="K153" s="11"/>
      <c r="L153" s="11"/>
      <c r="M153" s="11"/>
      <c r="N153" s="11">
        <v>18.75</v>
      </c>
      <c r="O153" s="11"/>
      <c r="P153" s="11">
        <v>170</v>
      </c>
      <c r="Q153" s="11">
        <v>0.99</v>
      </c>
    </row>
    <row r="154" spans="1:17" ht="10.5" customHeight="1" x14ac:dyDescent="0.15">
      <c r="A154" s="13"/>
      <c r="B154" s="13"/>
      <c r="C154" s="27" t="s">
        <v>53</v>
      </c>
      <c r="D154" s="27"/>
      <c r="E154" s="27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13</v>
      </c>
      <c r="B155" s="13" t="s">
        <v>34</v>
      </c>
      <c r="C155" s="15" t="s">
        <v>33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10</v>
      </c>
    </row>
    <row r="156" spans="1:17" x14ac:dyDescent="0.15">
      <c r="A156" s="13"/>
      <c r="B156" s="13"/>
      <c r="C156" s="14" t="s">
        <v>32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 t="s">
        <v>52</v>
      </c>
      <c r="C157" s="15" t="s">
        <v>51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10</v>
      </c>
    </row>
    <row r="158" spans="1:17" ht="10.5" customHeight="1" x14ac:dyDescent="0.15">
      <c r="A158" s="13"/>
      <c r="B158" s="13"/>
      <c r="C158" s="14" t="s">
        <v>50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5.91</v>
      </c>
      <c r="H159" s="2"/>
      <c r="I159" s="2">
        <f>J157+J155+J153</f>
        <v>9.48</v>
      </c>
      <c r="J159" s="2"/>
      <c r="K159" s="2"/>
      <c r="L159" s="2"/>
      <c r="M159" s="3"/>
      <c r="N159" s="2">
        <f>N157+N155+N153</f>
        <v>42.9</v>
      </c>
      <c r="O159" s="2"/>
      <c r="P159" s="8">
        <f>P157+P155+P153</f>
        <v>280.5</v>
      </c>
      <c r="Q159" s="8">
        <f>Q157+Q155+Q153</f>
        <v>0.99</v>
      </c>
    </row>
    <row r="160" spans="1:17" ht="13" x14ac:dyDescent="0.15">
      <c r="A160" s="7" t="s">
        <v>0</v>
      </c>
      <c r="B160" s="6"/>
      <c r="C160" s="6"/>
      <c r="D160" s="6"/>
      <c r="E160" s="5"/>
      <c r="F160" s="4">
        <f>F159+F151+F145+F131+F127</f>
        <v>1490</v>
      </c>
      <c r="G160" s="2">
        <f>G159+G151+G145+G131+G127</f>
        <v>47.408000000000001</v>
      </c>
      <c r="H160" s="2"/>
      <c r="I160" s="2">
        <f>I159+I151+I145+I131+I127</f>
        <v>114.86</v>
      </c>
      <c r="J160" s="2"/>
      <c r="K160" s="2"/>
      <c r="L160" s="2"/>
      <c r="M160" s="3"/>
      <c r="N160" s="2">
        <f>N159+N151+N145+N131+N127</f>
        <v>214.84400000000002</v>
      </c>
      <c r="O160" s="2"/>
      <c r="P160" s="1">
        <f>P159+P151+P145+P131+P127</f>
        <v>1577.1</v>
      </c>
      <c r="Q160" s="1">
        <f>Q159+Q151+Q145+Q131+Q127</f>
        <v>32.969000000000001</v>
      </c>
    </row>
    <row r="162" spans="1:17" ht="23" x14ac:dyDescent="0.15">
      <c r="E162" s="26" t="s">
        <v>49</v>
      </c>
      <c r="F162" s="26"/>
      <c r="G162" s="26"/>
    </row>
    <row r="163" spans="1:17" ht="16" x14ac:dyDescent="0.15">
      <c r="D163" s="25">
        <v>45580</v>
      </c>
      <c r="E163" s="25"/>
      <c r="F163" s="25"/>
      <c r="G163" s="25"/>
      <c r="H163" s="25"/>
      <c r="I163" s="25"/>
      <c r="J163" s="25"/>
    </row>
    <row r="165" spans="1:17" ht="18" x14ac:dyDescent="0.15">
      <c r="B165" s="24" t="s">
        <v>48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7" spans="1:17" ht="12" x14ac:dyDescent="0.15">
      <c r="A167" s="23" t="s">
        <v>47</v>
      </c>
      <c r="B167" s="23" t="s">
        <v>46</v>
      </c>
      <c r="C167" s="23" t="s">
        <v>45</v>
      </c>
      <c r="D167" s="23"/>
      <c r="E167" s="23"/>
      <c r="F167" s="23" t="s">
        <v>44</v>
      </c>
      <c r="G167" s="23" t="s">
        <v>43</v>
      </c>
      <c r="H167" s="23"/>
      <c r="I167" s="23"/>
      <c r="J167" s="23"/>
      <c r="K167" s="23"/>
      <c r="L167" s="23"/>
      <c r="M167" s="23"/>
      <c r="N167" s="23"/>
      <c r="O167" s="23" t="s">
        <v>42</v>
      </c>
      <c r="P167" s="23"/>
      <c r="Q167" s="23" t="s">
        <v>41</v>
      </c>
    </row>
    <row r="168" spans="1:17" ht="12" x14ac:dyDescent="0.15">
      <c r="A168" s="23"/>
      <c r="B168" s="23"/>
      <c r="C168" s="23"/>
      <c r="D168" s="23"/>
      <c r="E168" s="23"/>
      <c r="F168" s="23"/>
      <c r="G168" s="23" t="s">
        <v>40</v>
      </c>
      <c r="H168" s="23"/>
      <c r="I168" s="23" t="s">
        <v>39</v>
      </c>
      <c r="J168" s="23"/>
      <c r="K168" s="23"/>
      <c r="L168" s="23"/>
      <c r="M168" s="23" t="s">
        <v>38</v>
      </c>
      <c r="N168" s="23"/>
      <c r="O168" s="23"/>
      <c r="P168" s="23"/>
      <c r="Q168" s="23"/>
    </row>
    <row r="169" spans="1:17" ht="14" x14ac:dyDescent="0.15">
      <c r="A169" s="18" t="s">
        <v>37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ht="12" customHeight="1" x14ac:dyDescent="0.15">
      <c r="A170" s="13" t="s">
        <v>13</v>
      </c>
      <c r="B170" s="13">
        <v>307</v>
      </c>
      <c r="C170" s="15" t="s">
        <v>36</v>
      </c>
      <c r="D170" s="15"/>
      <c r="E170" s="15"/>
      <c r="F170" s="13">
        <v>160</v>
      </c>
      <c r="G170" s="11">
        <v>13.78</v>
      </c>
      <c r="H170" s="11"/>
      <c r="I170" s="12"/>
      <c r="J170" s="11">
        <v>21.4</v>
      </c>
      <c r="K170" s="11"/>
      <c r="L170" s="11"/>
      <c r="M170" s="11"/>
      <c r="N170" s="11">
        <v>3.69</v>
      </c>
      <c r="O170" s="11"/>
      <c r="P170" s="11">
        <v>260</v>
      </c>
      <c r="Q170" s="11">
        <v>0.49</v>
      </c>
    </row>
    <row r="171" spans="1:17" ht="10.5" customHeight="1" x14ac:dyDescent="0.15">
      <c r="A171" s="13"/>
      <c r="B171" s="13"/>
      <c r="C171" s="14" t="s">
        <v>35</v>
      </c>
      <c r="D171" s="14"/>
      <c r="E171" s="14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15">
      <c r="A172" s="13" t="s">
        <v>13</v>
      </c>
      <c r="B172" s="13" t="s">
        <v>34</v>
      </c>
      <c r="C172" s="15" t="s">
        <v>33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10</v>
      </c>
    </row>
    <row r="173" spans="1:17" ht="10.5" customHeight="1" x14ac:dyDescent="0.15">
      <c r="A173" s="13"/>
      <c r="B173" s="13"/>
      <c r="C173" s="14" t="s">
        <v>32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0.5" customHeight="1" x14ac:dyDescent="0.15">
      <c r="A174" s="13" t="s">
        <v>13</v>
      </c>
      <c r="B174" s="13">
        <v>106</v>
      </c>
      <c r="C174" s="15" t="s">
        <v>31</v>
      </c>
      <c r="D174" s="15"/>
      <c r="E174" s="15"/>
      <c r="F174" s="13">
        <v>7</v>
      </c>
      <c r="G174" s="11">
        <v>1.79</v>
      </c>
      <c r="H174" s="11"/>
      <c r="I174" s="12"/>
      <c r="J174" s="11">
        <v>1.83</v>
      </c>
      <c r="K174" s="11"/>
      <c r="L174" s="11"/>
      <c r="M174" s="11"/>
      <c r="N174" s="11">
        <v>0</v>
      </c>
      <c r="O174" s="11"/>
      <c r="P174" s="11">
        <v>24</v>
      </c>
      <c r="Q174" s="11">
        <v>4.9000000000000002E-2</v>
      </c>
    </row>
    <row r="175" spans="1:17" ht="10.5" customHeight="1" x14ac:dyDescent="0.15">
      <c r="A175" s="13"/>
      <c r="B175" s="13"/>
      <c r="C175" s="14"/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15">
      <c r="A176" s="13" t="s">
        <v>13</v>
      </c>
      <c r="B176" s="13" t="s">
        <v>30</v>
      </c>
      <c r="C176" s="15" t="s">
        <v>29</v>
      </c>
      <c r="D176" s="15"/>
      <c r="E176" s="15"/>
      <c r="F176" s="13">
        <v>3</v>
      </c>
      <c r="G176" s="11">
        <v>1.7999999999999999E-2</v>
      </c>
      <c r="H176" s="11"/>
      <c r="I176" s="12"/>
      <c r="J176" s="11">
        <v>2.48</v>
      </c>
      <c r="K176" s="11"/>
      <c r="L176" s="11"/>
      <c r="M176" s="11"/>
      <c r="N176" s="11">
        <v>2.4E-2</v>
      </c>
      <c r="O176" s="11"/>
      <c r="P176" s="11">
        <v>22.4</v>
      </c>
      <c r="Q176" s="11" t="s">
        <v>10</v>
      </c>
    </row>
    <row r="177" spans="1:17" ht="10.5" customHeight="1" x14ac:dyDescent="0.15">
      <c r="A177" s="13"/>
      <c r="B177" s="13"/>
      <c r="C177" s="14" t="s">
        <v>28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>
        <v>2013</v>
      </c>
      <c r="B178" s="13">
        <v>509</v>
      </c>
      <c r="C178" s="17" t="s">
        <v>27</v>
      </c>
      <c r="D178" s="15"/>
      <c r="E178" s="15"/>
      <c r="F178" s="13">
        <v>150</v>
      </c>
      <c r="G178" s="11">
        <v>3.8</v>
      </c>
      <c r="H178" s="11"/>
      <c r="I178" s="12"/>
      <c r="J178" s="11">
        <v>3.3</v>
      </c>
      <c r="K178" s="11"/>
      <c r="L178" s="11"/>
      <c r="M178" s="11"/>
      <c r="N178" s="11">
        <v>23.8</v>
      </c>
      <c r="O178" s="11"/>
      <c r="P178" s="11">
        <v>140</v>
      </c>
      <c r="Q178" s="22">
        <v>1.3</v>
      </c>
    </row>
    <row r="179" spans="1:17" ht="10.5" customHeight="1" x14ac:dyDescent="0.15">
      <c r="A179" s="13"/>
      <c r="B179" s="13"/>
      <c r="C179" s="16" t="s">
        <v>26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22"/>
    </row>
    <row r="180" spans="1:17" ht="13" x14ac:dyDescent="0.15">
      <c r="A180" s="10" t="s">
        <v>1</v>
      </c>
      <c r="B180" s="10"/>
      <c r="C180" s="10"/>
      <c r="D180" s="10"/>
      <c r="E180" s="10"/>
      <c r="F180" s="9">
        <f>F178+F176+F172+F170</f>
        <v>338</v>
      </c>
      <c r="G180" s="2">
        <f>G178+G176+G172+G170</f>
        <v>19.477999999999998</v>
      </c>
      <c r="H180" s="2"/>
      <c r="I180" s="2">
        <f>J178+J176+J172+J170</f>
        <v>27.909999999999997</v>
      </c>
      <c r="J180" s="2"/>
      <c r="K180" s="2"/>
      <c r="L180" s="2"/>
      <c r="M180" s="3"/>
      <c r="N180" s="21">
        <f>N178+N176+N172+N170</f>
        <v>40.363999999999997</v>
      </c>
      <c r="O180" s="20"/>
      <c r="P180" s="8">
        <f>P178+P176+P172+P170</f>
        <v>487.9</v>
      </c>
      <c r="Q180" s="8">
        <f>Q178+Q176+Q172+Q170</f>
        <v>1.79</v>
      </c>
    </row>
    <row r="181" spans="1:17" ht="14" x14ac:dyDescent="0.15">
      <c r="A181" s="18" t="s">
        <v>25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3" t="s">
        <v>13</v>
      </c>
      <c r="B182" s="13">
        <v>118</v>
      </c>
      <c r="C182" s="17" t="s">
        <v>24</v>
      </c>
      <c r="D182" s="15"/>
      <c r="E182" s="15"/>
      <c r="F182" s="13">
        <v>100</v>
      </c>
      <c r="G182" s="11">
        <v>0.4</v>
      </c>
      <c r="H182" s="11"/>
      <c r="I182" s="12"/>
      <c r="J182" s="11">
        <v>0.4</v>
      </c>
      <c r="K182" s="11"/>
      <c r="L182" s="11"/>
      <c r="M182" s="11"/>
      <c r="N182" s="11">
        <v>9.8000000000000007</v>
      </c>
      <c r="O182" s="11"/>
      <c r="P182" s="11">
        <v>47</v>
      </c>
      <c r="Q182" s="11">
        <v>10</v>
      </c>
    </row>
    <row r="183" spans="1:17" ht="10.5" customHeight="1" x14ac:dyDescent="0.15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</f>
        <v>100</v>
      </c>
      <c r="G184" s="2">
        <f>G182</f>
        <v>0.4</v>
      </c>
      <c r="H184" s="2"/>
      <c r="I184" s="2">
        <f>J182</f>
        <v>0.4</v>
      </c>
      <c r="J184" s="2"/>
      <c r="K184" s="2"/>
      <c r="L184" s="2"/>
      <c r="M184" s="3"/>
      <c r="N184" s="2">
        <f>N182</f>
        <v>9.8000000000000007</v>
      </c>
      <c r="O184" s="2"/>
      <c r="P184" s="1">
        <f>P182</f>
        <v>47</v>
      </c>
      <c r="Q184" s="1">
        <f>Q182</f>
        <v>10</v>
      </c>
    </row>
    <row r="185" spans="1:17" ht="14" x14ac:dyDescent="0.15">
      <c r="A185" s="18" t="s">
        <v>23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15">
      <c r="A186" s="13">
        <v>2013</v>
      </c>
      <c r="B186" s="13">
        <v>2</v>
      </c>
      <c r="C186" s="17" t="s">
        <v>22</v>
      </c>
      <c r="D186" s="15"/>
      <c r="E186" s="15"/>
      <c r="F186" s="13">
        <v>45</v>
      </c>
      <c r="G186" s="11">
        <v>0.72</v>
      </c>
      <c r="H186" s="11"/>
      <c r="I186" s="12"/>
      <c r="J186" s="11">
        <v>4.55</v>
      </c>
      <c r="K186" s="11"/>
      <c r="L186" s="11"/>
      <c r="M186" s="11"/>
      <c r="N186" s="11">
        <v>4.32</v>
      </c>
      <c r="O186" s="11"/>
      <c r="P186" s="11">
        <v>61.2</v>
      </c>
      <c r="Q186" s="11">
        <v>12.51</v>
      </c>
    </row>
    <row r="187" spans="1:17" ht="10.5" customHeight="1" x14ac:dyDescent="0.15">
      <c r="A187" s="13"/>
      <c r="B187" s="13"/>
      <c r="C187" s="16" t="s">
        <v>21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13</v>
      </c>
      <c r="B188" s="13">
        <v>152</v>
      </c>
      <c r="C188" s="17" t="s">
        <v>20</v>
      </c>
      <c r="D188" s="15"/>
      <c r="E188" s="15"/>
      <c r="F188" s="13">
        <v>150</v>
      </c>
      <c r="G188" s="11">
        <v>1.62</v>
      </c>
      <c r="H188" s="11"/>
      <c r="I188" s="12"/>
      <c r="J188" s="11">
        <v>1.71</v>
      </c>
      <c r="K188" s="11"/>
      <c r="L188" s="11"/>
      <c r="M188" s="11"/>
      <c r="N188" s="11">
        <v>11.3</v>
      </c>
      <c r="O188" s="11"/>
      <c r="P188" s="11">
        <v>66.8</v>
      </c>
      <c r="Q188" s="11">
        <v>4.95</v>
      </c>
    </row>
    <row r="189" spans="1:17" ht="10.5" customHeight="1" x14ac:dyDescent="0.15">
      <c r="A189" s="13"/>
      <c r="B189" s="13"/>
      <c r="C189" s="19" t="s">
        <v>19</v>
      </c>
      <c r="D189" s="19"/>
      <c r="E189" s="19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0.5" customHeight="1" x14ac:dyDescent="0.15">
      <c r="A190" s="13">
        <v>2013</v>
      </c>
      <c r="B190" s="13">
        <v>411</v>
      </c>
      <c r="C190" s="15" t="s">
        <v>18</v>
      </c>
      <c r="D190" s="15"/>
      <c r="E190" s="15"/>
      <c r="F190" s="13">
        <v>160</v>
      </c>
      <c r="G190" s="11">
        <v>12.14</v>
      </c>
      <c r="H190" s="11"/>
      <c r="I190" s="12"/>
      <c r="J190" s="11">
        <v>12</v>
      </c>
      <c r="K190" s="11"/>
      <c r="L190" s="11"/>
      <c r="M190" s="11"/>
      <c r="N190" s="11">
        <v>28.7</v>
      </c>
      <c r="O190" s="11"/>
      <c r="P190" s="11">
        <v>271</v>
      </c>
      <c r="Q190" s="11">
        <v>0.98</v>
      </c>
    </row>
    <row r="191" spans="1:17" ht="10.5" customHeight="1" x14ac:dyDescent="0.15">
      <c r="A191" s="13"/>
      <c r="B191" s="13"/>
      <c r="C191" s="14" t="s">
        <v>17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15">
      <c r="A192" s="13" t="s">
        <v>13</v>
      </c>
      <c r="B192" s="13" t="s">
        <v>16</v>
      </c>
      <c r="C192" s="15" t="s">
        <v>15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10</v>
      </c>
    </row>
    <row r="193" spans="1:17" ht="10.5" customHeight="1" x14ac:dyDescent="0.15">
      <c r="A193" s="13"/>
      <c r="B193" s="13"/>
      <c r="C193" s="14" t="s">
        <v>14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13</v>
      </c>
      <c r="B194" s="13" t="s">
        <v>12</v>
      </c>
      <c r="C194" s="15" t="s">
        <v>11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10</v>
      </c>
    </row>
    <row r="195" spans="1:17" ht="10.5" customHeight="1" x14ac:dyDescent="0.15">
      <c r="A195" s="13"/>
      <c r="B195" s="13"/>
      <c r="C195" s="14" t="s">
        <v>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527</v>
      </c>
      <c r="C196" s="15" t="s">
        <v>8</v>
      </c>
      <c r="D196" s="15"/>
      <c r="E196" s="15"/>
      <c r="F196" s="13" t="s">
        <v>7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15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</f>
        <v>545</v>
      </c>
      <c r="G198" s="2">
        <f>G196+G194+G192+G190+G188+G186</f>
        <v>17.759999999999998</v>
      </c>
      <c r="H198" s="2"/>
      <c r="I198" s="2">
        <f>J196+J194+J192+J190+J188+J186</f>
        <v>18.64</v>
      </c>
      <c r="J198" s="2"/>
      <c r="K198" s="2"/>
      <c r="L198" s="2"/>
      <c r="M198" s="3"/>
      <c r="N198" s="2">
        <f>N196+N194+N192+N190+N188+N186</f>
        <v>81.88</v>
      </c>
      <c r="O198" s="2"/>
      <c r="P198" s="8">
        <f>P196+P194+P192+P190+P188+P186</f>
        <v>565.5</v>
      </c>
      <c r="Q198" s="8">
        <f>Q196+Q194+Q192+Q190+Q188+Q186</f>
        <v>18.84</v>
      </c>
    </row>
    <row r="199" spans="1:17" ht="14" x14ac:dyDescent="0.15">
      <c r="A199" s="18" t="s">
        <v>5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2" customHeight="1" x14ac:dyDescent="0.15">
      <c r="A200" s="13">
        <v>2013</v>
      </c>
      <c r="B200" s="13">
        <v>507</v>
      </c>
      <c r="C200" s="17" t="s">
        <v>4</v>
      </c>
      <c r="D200" s="15"/>
      <c r="E200" s="15"/>
      <c r="F200" s="13">
        <v>150</v>
      </c>
      <c r="G200" s="11">
        <v>1.5</v>
      </c>
      <c r="H200" s="11"/>
      <c r="I200" s="12"/>
      <c r="J200" s="11">
        <v>1.3</v>
      </c>
      <c r="K200" s="11"/>
      <c r="L200" s="11"/>
      <c r="M200" s="11"/>
      <c r="N200" s="11">
        <v>17.399999999999999</v>
      </c>
      <c r="O200" s="11"/>
      <c r="P200" s="11">
        <v>87</v>
      </c>
      <c r="Q200" s="11">
        <v>1.3</v>
      </c>
    </row>
    <row r="201" spans="1:17" ht="10.5" customHeight="1" x14ac:dyDescent="0.15">
      <c r="A201" s="13"/>
      <c r="B201" s="13"/>
      <c r="C201" s="16" t="s">
        <v>3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2.0699999999999998</v>
      </c>
      <c r="H204" s="2"/>
      <c r="I204" s="2">
        <f>J202+J200</f>
        <v>56.599999999999994</v>
      </c>
      <c r="J204" s="2"/>
      <c r="K204" s="2"/>
      <c r="L204" s="2"/>
      <c r="M204" s="3"/>
      <c r="N204" s="2">
        <f>N202+N200</f>
        <v>39.9</v>
      </c>
      <c r="O204" s="2"/>
      <c r="P204" s="8">
        <f>P202+P200</f>
        <v>172.2</v>
      </c>
      <c r="Q204" s="8">
        <f>Q202+Q200</f>
        <v>1.3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F204+F198+F184+F180</f>
        <v>1158</v>
      </c>
      <c r="G205" s="2">
        <f>G204+G198+G184+G180</f>
        <v>39.707999999999998</v>
      </c>
      <c r="H205" s="2"/>
      <c r="I205" s="2">
        <f>I198+I184+I180</f>
        <v>46.949999999999996</v>
      </c>
      <c r="J205" s="2"/>
      <c r="K205" s="2"/>
      <c r="L205" s="2"/>
      <c r="M205" s="3"/>
      <c r="N205" s="2">
        <f>N198+N184+N180</f>
        <v>132.04399999999998</v>
      </c>
      <c r="O205" s="2"/>
      <c r="P205" s="1">
        <f>P198+P184+P180</f>
        <v>1100.4000000000001</v>
      </c>
      <c r="Q205" s="1">
        <f>Q204+Q198+Q184+Q180</f>
        <v>31.93</v>
      </c>
    </row>
  </sheetData>
  <mergeCells count="839"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A141:A142"/>
    <mergeCell ref="B141:B142"/>
    <mergeCell ref="C141:E141"/>
    <mergeCell ref="F141:F142"/>
    <mergeCell ref="G141:H142"/>
    <mergeCell ref="I143:I144"/>
    <mergeCell ref="I141:I142"/>
    <mergeCell ref="A139:A140"/>
    <mergeCell ref="B139:B140"/>
    <mergeCell ref="C139:E139"/>
    <mergeCell ref="F139:F140"/>
    <mergeCell ref="G139:H140"/>
    <mergeCell ref="A143:A144"/>
    <mergeCell ref="B143:B144"/>
    <mergeCell ref="C143:E143"/>
    <mergeCell ref="F143:F144"/>
    <mergeCell ref="G143:H144"/>
    <mergeCell ref="I139:I140"/>
    <mergeCell ref="J139:M140"/>
    <mergeCell ref="N139:O140"/>
    <mergeCell ref="P139:P140"/>
    <mergeCell ref="Q139:Q140"/>
    <mergeCell ref="C140:E140"/>
    <mergeCell ref="N137:O138"/>
    <mergeCell ref="P137:P138"/>
    <mergeCell ref="Q137:Q138"/>
    <mergeCell ref="C138:E138"/>
    <mergeCell ref="A137:A138"/>
    <mergeCell ref="B137:B138"/>
    <mergeCell ref="C137:E137"/>
    <mergeCell ref="F137:F138"/>
    <mergeCell ref="G137:H138"/>
    <mergeCell ref="N196:O197"/>
    <mergeCell ref="P196:P197"/>
    <mergeCell ref="Q196:Q197"/>
    <mergeCell ref="C197:E197"/>
    <mergeCell ref="A196:A197"/>
    <mergeCell ref="B196:B197"/>
    <mergeCell ref="A199:Q199"/>
    <mergeCell ref="N200:O201"/>
    <mergeCell ref="P200:P201"/>
    <mergeCell ref="A198:E198"/>
    <mergeCell ref="G198:H198"/>
    <mergeCell ref="I198:L198"/>
    <mergeCell ref="N198:O198"/>
    <mergeCell ref="A205:E205"/>
    <mergeCell ref="G205:H205"/>
    <mergeCell ref="I205:L205"/>
    <mergeCell ref="N205:O205"/>
    <mergeCell ref="A133:A134"/>
    <mergeCell ref="B133:B134"/>
    <mergeCell ref="C133:E133"/>
    <mergeCell ref="F133:F134"/>
    <mergeCell ref="G133:H134"/>
    <mergeCell ref="I133:I134"/>
    <mergeCell ref="J202:M203"/>
    <mergeCell ref="N202:O203"/>
    <mergeCell ref="A200:A201"/>
    <mergeCell ref="B200:B201"/>
    <mergeCell ref="C200:E200"/>
    <mergeCell ref="F200:F201"/>
    <mergeCell ref="G200:H201"/>
    <mergeCell ref="I200:I201"/>
    <mergeCell ref="J200:M201"/>
    <mergeCell ref="A202:A203"/>
    <mergeCell ref="B202:B203"/>
    <mergeCell ref="C202:E202"/>
    <mergeCell ref="F202:F203"/>
    <mergeCell ref="G202:H203"/>
    <mergeCell ref="I202:I203"/>
    <mergeCell ref="J192:M193"/>
    <mergeCell ref="P202:P203"/>
    <mergeCell ref="Q202:Q203"/>
    <mergeCell ref="C203:E203"/>
    <mergeCell ref="A204:E204"/>
    <mergeCell ref="G204:H204"/>
    <mergeCell ref="I204:L204"/>
    <mergeCell ref="N204:O204"/>
    <mergeCell ref="Q200:Q201"/>
    <mergeCell ref="C201:E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C196:E196"/>
    <mergeCell ref="F196:F197"/>
    <mergeCell ref="G196:H197"/>
    <mergeCell ref="I196:I197"/>
    <mergeCell ref="I194:I195"/>
    <mergeCell ref="J194:M195"/>
    <mergeCell ref="J196:M197"/>
    <mergeCell ref="J188:M189"/>
    <mergeCell ref="N188:O189"/>
    <mergeCell ref="P188:P189"/>
    <mergeCell ref="Q192:Q193"/>
    <mergeCell ref="C193:E193"/>
    <mergeCell ref="A194:A195"/>
    <mergeCell ref="B194:B195"/>
    <mergeCell ref="C194:E194"/>
    <mergeCell ref="F194:F195"/>
    <mergeCell ref="G194:H195"/>
    <mergeCell ref="A188:A189"/>
    <mergeCell ref="B188:B189"/>
    <mergeCell ref="C188:E188"/>
    <mergeCell ref="F188:F189"/>
    <mergeCell ref="G188:H189"/>
    <mergeCell ref="I188:I189"/>
    <mergeCell ref="A190:A191"/>
    <mergeCell ref="B190:B191"/>
    <mergeCell ref="C190:E190"/>
    <mergeCell ref="F190:F191"/>
    <mergeCell ref="G190:H191"/>
    <mergeCell ref="I190:I191"/>
    <mergeCell ref="C191:E191"/>
    <mergeCell ref="Q186:Q187"/>
    <mergeCell ref="C187:E187"/>
    <mergeCell ref="N192:O193"/>
    <mergeCell ref="P192:P193"/>
    <mergeCell ref="Q188:Q189"/>
    <mergeCell ref="C189:E189"/>
    <mergeCell ref="J190:M191"/>
    <mergeCell ref="N190:O191"/>
    <mergeCell ref="P190:P191"/>
    <mergeCell ref="Q190:Q191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C179:E179"/>
    <mergeCell ref="A180:E180"/>
    <mergeCell ref="G180:H180"/>
    <mergeCell ref="I180:L180"/>
    <mergeCell ref="N180:O180"/>
    <mergeCell ref="A178:A179"/>
    <mergeCell ref="B178:B179"/>
    <mergeCell ref="C178:E178"/>
    <mergeCell ref="F178:F179"/>
    <mergeCell ref="G178:H179"/>
    <mergeCell ref="I174:I175"/>
    <mergeCell ref="J174:M175"/>
    <mergeCell ref="N174:O175"/>
    <mergeCell ref="P174:P175"/>
    <mergeCell ref="Q174:Q175"/>
    <mergeCell ref="J178:M179"/>
    <mergeCell ref="N178:O179"/>
    <mergeCell ref="P178:P179"/>
    <mergeCell ref="Q178:Q179"/>
    <mergeCell ref="I178:I179"/>
    <mergeCell ref="J172:M173"/>
    <mergeCell ref="N172:O173"/>
    <mergeCell ref="P172:P173"/>
    <mergeCell ref="Q172:Q173"/>
    <mergeCell ref="C173:E173"/>
    <mergeCell ref="I172:I173"/>
    <mergeCell ref="I176:I177"/>
    <mergeCell ref="J176:M177"/>
    <mergeCell ref="N176:O177"/>
    <mergeCell ref="P176:P177"/>
    <mergeCell ref="Q176:Q177"/>
    <mergeCell ref="C177:E177"/>
    <mergeCell ref="G172:H173"/>
    <mergeCell ref="A174:A175"/>
    <mergeCell ref="B174:B175"/>
    <mergeCell ref="C174:E174"/>
    <mergeCell ref="F174:F175"/>
    <mergeCell ref="G174:H175"/>
    <mergeCell ref="C175:E175"/>
    <mergeCell ref="G170:H171"/>
    <mergeCell ref="A176:A177"/>
    <mergeCell ref="B176:B177"/>
    <mergeCell ref="C176:E176"/>
    <mergeCell ref="F176:F177"/>
    <mergeCell ref="G176:H177"/>
    <mergeCell ref="A172:A173"/>
    <mergeCell ref="B172:B173"/>
    <mergeCell ref="C172:E172"/>
    <mergeCell ref="F172:F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O167:P168"/>
    <mergeCell ref="I170:I171"/>
    <mergeCell ref="J170:M171"/>
    <mergeCell ref="N170:O171"/>
    <mergeCell ref="P170:P171"/>
    <mergeCell ref="Q170:Q171"/>
    <mergeCell ref="J157:M158"/>
    <mergeCell ref="N157:O158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P157:P158"/>
    <mergeCell ref="Q157:Q158"/>
    <mergeCell ref="C158:E158"/>
    <mergeCell ref="J155:M156"/>
    <mergeCell ref="N155:O156"/>
    <mergeCell ref="P155:P156"/>
    <mergeCell ref="Q155:Q156"/>
    <mergeCell ref="C156:E156"/>
    <mergeCell ref="I155:I156"/>
    <mergeCell ref="I157:I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I149:I150"/>
    <mergeCell ref="J149:M150"/>
    <mergeCell ref="N149:O150"/>
    <mergeCell ref="P149:P150"/>
    <mergeCell ref="I137:I138"/>
    <mergeCell ref="J137:M13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A132:Q132"/>
    <mergeCell ref="A145:E145"/>
    <mergeCell ref="G145:H145"/>
    <mergeCell ref="I145:L145"/>
    <mergeCell ref="N145:O145"/>
    <mergeCell ref="A146:Q146"/>
    <mergeCell ref="J133:M134"/>
    <mergeCell ref="N133:O134"/>
    <mergeCell ref="P133:P134"/>
    <mergeCell ref="Q133:Q134"/>
    <mergeCell ref="A128:Q128"/>
    <mergeCell ref="A129:A130"/>
    <mergeCell ref="B129:B130"/>
    <mergeCell ref="C129:E129"/>
    <mergeCell ref="F129:F130"/>
    <mergeCell ref="G129:H130"/>
    <mergeCell ref="I129:I130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C126:E126"/>
    <mergeCell ref="A127:E127"/>
    <mergeCell ref="G127:H127"/>
    <mergeCell ref="I127:L127"/>
    <mergeCell ref="N127:O127"/>
    <mergeCell ref="A125:A126"/>
    <mergeCell ref="B125:B126"/>
    <mergeCell ref="C125:E125"/>
    <mergeCell ref="F125:F126"/>
    <mergeCell ref="G125:H126"/>
    <mergeCell ref="I121:I122"/>
    <mergeCell ref="J121:M122"/>
    <mergeCell ref="N121:O122"/>
    <mergeCell ref="P121:P122"/>
    <mergeCell ref="Q121:Q122"/>
    <mergeCell ref="J125:M126"/>
    <mergeCell ref="N125:O126"/>
    <mergeCell ref="P125:P126"/>
    <mergeCell ref="Q125:Q126"/>
    <mergeCell ref="I125:I126"/>
    <mergeCell ref="J119:M120"/>
    <mergeCell ref="N119:O120"/>
    <mergeCell ref="P119:P120"/>
    <mergeCell ref="Q119:Q120"/>
    <mergeCell ref="C120:E120"/>
    <mergeCell ref="I119:I120"/>
    <mergeCell ref="I123:I124"/>
    <mergeCell ref="J123:M124"/>
    <mergeCell ref="N123:O124"/>
    <mergeCell ref="P123:P124"/>
    <mergeCell ref="Q123:Q124"/>
    <mergeCell ref="C124:E124"/>
    <mergeCell ref="A121:A122"/>
    <mergeCell ref="B121:B122"/>
    <mergeCell ref="C121:E121"/>
    <mergeCell ref="F121:F122"/>
    <mergeCell ref="G121:H122"/>
    <mergeCell ref="C122:E122"/>
    <mergeCell ref="A123:A124"/>
    <mergeCell ref="B123:B124"/>
    <mergeCell ref="C123:E123"/>
    <mergeCell ref="F123:F124"/>
    <mergeCell ref="G123:H124"/>
    <mergeCell ref="A119:A120"/>
    <mergeCell ref="B119:B120"/>
    <mergeCell ref="C119:E119"/>
    <mergeCell ref="F119:F120"/>
    <mergeCell ref="G119:H120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O114:P115"/>
    <mergeCell ref="B107:E107"/>
    <mergeCell ref="G107:H107"/>
    <mergeCell ref="I107:L107"/>
    <mergeCell ref="N107:O107"/>
    <mergeCell ref="E109:G109"/>
    <mergeCell ref="D110:J110"/>
    <mergeCell ref="G104:H105"/>
    <mergeCell ref="I104:I105"/>
    <mergeCell ref="J104:M105"/>
    <mergeCell ref="N104:O105"/>
    <mergeCell ref="B112:P112"/>
    <mergeCell ref="A114:A115"/>
    <mergeCell ref="B114:B115"/>
    <mergeCell ref="C114:E115"/>
    <mergeCell ref="F114:F115"/>
    <mergeCell ref="G114:N114"/>
    <mergeCell ref="A106:E106"/>
    <mergeCell ref="G106:H106"/>
    <mergeCell ref="I106:L106"/>
    <mergeCell ref="N106:O106"/>
    <mergeCell ref="Q102:Q103"/>
    <mergeCell ref="C103:E103"/>
    <mergeCell ref="A104:A105"/>
    <mergeCell ref="B104:B105"/>
    <mergeCell ref="C104:E104"/>
    <mergeCell ref="F104:F105"/>
    <mergeCell ref="J102:M103"/>
    <mergeCell ref="N102:O103"/>
    <mergeCell ref="P102:P103"/>
    <mergeCell ref="Q98:Q99"/>
    <mergeCell ref="C99:E99"/>
    <mergeCell ref="A98:A99"/>
    <mergeCell ref="B98:B99"/>
    <mergeCell ref="P104:P105"/>
    <mergeCell ref="Q104:Q105"/>
    <mergeCell ref="C105:E105"/>
    <mergeCell ref="A101:Q101"/>
    <mergeCell ref="A102:A103"/>
    <mergeCell ref="B102:B103"/>
    <mergeCell ref="C102:E102"/>
    <mergeCell ref="F102:F103"/>
    <mergeCell ref="G102:H103"/>
    <mergeCell ref="I102:I103"/>
    <mergeCell ref="A100:E100"/>
    <mergeCell ref="G100:H100"/>
    <mergeCell ref="I100:L100"/>
    <mergeCell ref="N100:O100"/>
    <mergeCell ref="J98:M99"/>
    <mergeCell ref="N98:O99"/>
    <mergeCell ref="A96:A97"/>
    <mergeCell ref="B96:B97"/>
    <mergeCell ref="C96:E96"/>
    <mergeCell ref="F96:F97"/>
    <mergeCell ref="G96:H97"/>
    <mergeCell ref="I96:I97"/>
    <mergeCell ref="A94:A95"/>
    <mergeCell ref="B94:B95"/>
    <mergeCell ref="C94:E94"/>
    <mergeCell ref="F94:F95"/>
    <mergeCell ref="G94:H95"/>
    <mergeCell ref="I94:I95"/>
    <mergeCell ref="C97:E97"/>
    <mergeCell ref="J94:M95"/>
    <mergeCell ref="N94:O95"/>
    <mergeCell ref="P94:P95"/>
    <mergeCell ref="C98:E98"/>
    <mergeCell ref="F98:F99"/>
    <mergeCell ref="G98:H99"/>
    <mergeCell ref="I98:I99"/>
    <mergeCell ref="P98:P99"/>
    <mergeCell ref="Q92:Q93"/>
    <mergeCell ref="C93:E93"/>
    <mergeCell ref="J96:M97"/>
    <mergeCell ref="A92:A93"/>
    <mergeCell ref="B92:B93"/>
    <mergeCell ref="Q94:Q95"/>
    <mergeCell ref="C95:E95"/>
    <mergeCell ref="N96:O97"/>
    <mergeCell ref="P96:P97"/>
    <mergeCell ref="Q96:Q97"/>
    <mergeCell ref="P90:P91"/>
    <mergeCell ref="Q90:Q91"/>
    <mergeCell ref="C91:E91"/>
    <mergeCell ref="C92:E92"/>
    <mergeCell ref="F92:F93"/>
    <mergeCell ref="G92:H93"/>
    <mergeCell ref="I92:I93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N90:O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P76:P77"/>
    <mergeCell ref="Q76:Q77"/>
    <mergeCell ref="I76:I77"/>
    <mergeCell ref="J76:M77"/>
    <mergeCell ref="N76:O77"/>
    <mergeCell ref="J80:M81"/>
    <mergeCell ref="N80:O81"/>
    <mergeCell ref="P80:P81"/>
    <mergeCell ref="Q80:Q81"/>
    <mergeCell ref="I80:I81"/>
    <mergeCell ref="J74:M75"/>
    <mergeCell ref="N74:O75"/>
    <mergeCell ref="P74:P75"/>
    <mergeCell ref="Q74:Q75"/>
    <mergeCell ref="C75:E75"/>
    <mergeCell ref="I74:I75"/>
    <mergeCell ref="I78:I79"/>
    <mergeCell ref="J78:M79"/>
    <mergeCell ref="N78:O79"/>
    <mergeCell ref="P78:P79"/>
    <mergeCell ref="Q78:Q79"/>
    <mergeCell ref="C79:E79"/>
    <mergeCell ref="A76:A77"/>
    <mergeCell ref="B76:B77"/>
    <mergeCell ref="C76:E76"/>
    <mergeCell ref="F76:F77"/>
    <mergeCell ref="G76:H77"/>
    <mergeCell ref="C77:E77"/>
    <mergeCell ref="A78:A79"/>
    <mergeCell ref="B78:B79"/>
    <mergeCell ref="C78:E78"/>
    <mergeCell ref="F78:F79"/>
    <mergeCell ref="G78:H79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N52:O53"/>
    <mergeCell ref="N54:O55"/>
    <mergeCell ref="P54:P55"/>
    <mergeCell ref="L61:R61"/>
    <mergeCell ref="L62:R62"/>
    <mergeCell ref="L63:R63"/>
    <mergeCell ref="B52:B53"/>
    <mergeCell ref="C52:E52"/>
    <mergeCell ref="F52:F53"/>
    <mergeCell ref="G52:H53"/>
    <mergeCell ref="I52:I53"/>
    <mergeCell ref="J52:M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A50:A51"/>
    <mergeCell ref="B50:B51"/>
    <mergeCell ref="C50:E50"/>
    <mergeCell ref="F50:F51"/>
    <mergeCell ref="G50:H51"/>
    <mergeCell ref="I50:I51"/>
    <mergeCell ref="Q54:Q55"/>
    <mergeCell ref="C55:E55"/>
    <mergeCell ref="P46:P47"/>
    <mergeCell ref="Q46:Q47"/>
    <mergeCell ref="C47:E47"/>
    <mergeCell ref="A48:E48"/>
    <mergeCell ref="G48:H48"/>
    <mergeCell ref="I48:L48"/>
    <mergeCell ref="N48:O48"/>
    <mergeCell ref="A49:Q49"/>
    <mergeCell ref="Q44:Q45"/>
    <mergeCell ref="C45:E45"/>
    <mergeCell ref="A46:A47"/>
    <mergeCell ref="B46:B47"/>
    <mergeCell ref="C46:E46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I38:I39"/>
    <mergeCell ref="J38:M39"/>
    <mergeCell ref="N38:O39"/>
    <mergeCell ref="P38:P39"/>
    <mergeCell ref="Q38:Q39"/>
    <mergeCell ref="C39:E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F30:F31"/>
    <mergeCell ref="P34:P35"/>
    <mergeCell ref="Q34:Q35"/>
    <mergeCell ref="C35:E35"/>
    <mergeCell ref="A34:A35"/>
    <mergeCell ref="B34:B35"/>
    <mergeCell ref="C34:E34"/>
    <mergeCell ref="F34:F35"/>
    <mergeCell ref="G34:H35"/>
    <mergeCell ref="N32:O33"/>
    <mergeCell ref="G30:H31"/>
    <mergeCell ref="I30:I31"/>
    <mergeCell ref="J30:M31"/>
    <mergeCell ref="N30:O31"/>
    <mergeCell ref="P30:P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28:E28"/>
    <mergeCell ref="G28:H28"/>
    <mergeCell ref="I28:L28"/>
    <mergeCell ref="N28:O28"/>
    <mergeCell ref="A26:A27"/>
    <mergeCell ref="B26:B27"/>
    <mergeCell ref="C26:E26"/>
    <mergeCell ref="F26:F27"/>
    <mergeCell ref="G26:H27"/>
    <mergeCell ref="I26:I27"/>
    <mergeCell ref="N16:O17"/>
    <mergeCell ref="P16:P17"/>
    <mergeCell ref="Q16:Q17"/>
    <mergeCell ref="C17:E17"/>
    <mergeCell ref="I16:I17"/>
    <mergeCell ref="I20:I21"/>
    <mergeCell ref="J20:M21"/>
    <mergeCell ref="P22:P23"/>
    <mergeCell ref="Q22:Q23"/>
    <mergeCell ref="C23:E23"/>
    <mergeCell ref="A22:A23"/>
    <mergeCell ref="B22:B23"/>
    <mergeCell ref="C22:E22"/>
    <mergeCell ref="F22:F23"/>
    <mergeCell ref="G22:H23"/>
    <mergeCell ref="I22:I23"/>
    <mergeCell ref="A16:A17"/>
    <mergeCell ref="B16:B17"/>
    <mergeCell ref="C16:E16"/>
    <mergeCell ref="F16:F17"/>
    <mergeCell ref="G16:H17"/>
    <mergeCell ref="J22:M23"/>
    <mergeCell ref="J16:M17"/>
    <mergeCell ref="G24:H24"/>
    <mergeCell ref="I24:L24"/>
    <mergeCell ref="N24:O24"/>
    <mergeCell ref="P26:P27"/>
    <mergeCell ref="A29:Q29"/>
    <mergeCell ref="A30:A31"/>
    <mergeCell ref="B30:B31"/>
    <mergeCell ref="C30:E30"/>
    <mergeCell ref="Q26:Q27"/>
    <mergeCell ref="C27:E27"/>
    <mergeCell ref="A20:A21"/>
    <mergeCell ref="B20:B21"/>
    <mergeCell ref="C20:E20"/>
    <mergeCell ref="F20:F21"/>
    <mergeCell ref="G20:H21"/>
    <mergeCell ref="A25:Q25"/>
    <mergeCell ref="P20:P21"/>
    <mergeCell ref="Q20:Q21"/>
    <mergeCell ref="C21:E21"/>
    <mergeCell ref="A24:E24"/>
    <mergeCell ref="N20:O21"/>
    <mergeCell ref="N26:O27"/>
    <mergeCell ref="I34:I35"/>
    <mergeCell ref="J34:M35"/>
    <mergeCell ref="N34:O35"/>
    <mergeCell ref="J36:M37"/>
    <mergeCell ref="N22:O23"/>
    <mergeCell ref="J26:M27"/>
    <mergeCell ref="I32:I33"/>
    <mergeCell ref="J32:M33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2024-12-05T06:28:37Z</dcterms:created>
  <dcterms:modified xsi:type="dcterms:W3CDTF">2024-12-05T06:28:42Z</dcterms:modified>
</cp:coreProperties>
</file>