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0303E8FD-4BAF-C943-8822-DD8A4A3B39E9}" xr6:coauthVersionLast="47" xr6:coauthVersionMax="47" xr10:uidLastSave="{00000000-0000-0000-0000-000000000000}"/>
  <bookViews>
    <workbookView xWindow="0" yWindow="0" windowWidth="28800" windowHeight="18000" xr2:uid="{7BC849C0-35B3-5E47-8379-5F74D61DF751}"/>
  </bookViews>
  <sheets>
    <sheet name="26.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I26" i="1"/>
  <c r="N26" i="1"/>
  <c r="P26" i="1"/>
  <c r="Q26" i="1"/>
  <c r="F30" i="1"/>
  <c r="F61" i="1" s="1"/>
  <c r="G30" i="1"/>
  <c r="I30" i="1"/>
  <c r="N30" i="1"/>
  <c r="P30" i="1"/>
  <c r="Q30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G61" i="1"/>
  <c r="F88" i="1"/>
  <c r="G88" i="1"/>
  <c r="I88" i="1"/>
  <c r="N88" i="1"/>
  <c r="P88" i="1"/>
  <c r="Q88" i="1"/>
  <c r="F92" i="1"/>
  <c r="G92" i="1"/>
  <c r="I92" i="1"/>
  <c r="N92" i="1"/>
  <c r="P92" i="1"/>
  <c r="Q92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7" i="1"/>
  <c r="G137" i="1"/>
  <c r="I137" i="1"/>
  <c r="N137" i="1"/>
  <c r="P137" i="1"/>
  <c r="Q137" i="1"/>
  <c r="F141" i="1"/>
  <c r="G141" i="1"/>
  <c r="I141" i="1"/>
  <c r="N141" i="1"/>
  <c r="P141" i="1"/>
  <c r="Q141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4" i="1"/>
  <c r="G194" i="1"/>
  <c r="I194" i="1"/>
  <c r="N194" i="1"/>
  <c r="P194" i="1"/>
  <c r="Q194" i="1"/>
  <c r="F198" i="1"/>
  <c r="G198" i="1"/>
  <c r="I198" i="1"/>
  <c r="N198" i="1"/>
  <c r="P198" i="1"/>
  <c r="Q198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<sst xmlns="http://schemas.openxmlformats.org/spreadsheetml/2006/main" count="337" uniqueCount="77">
  <si>
    <t>Всего :</t>
  </si>
  <si>
    <t>Итого</t>
  </si>
  <si>
    <t>(мука в\с, сахар, яйцо, дрожжи сухие, вода питьевая, сметана, масло растительное)</t>
  </si>
  <si>
    <t>0</t>
  </si>
  <si>
    <t>ШАНЕЖКА НАЛИВНАЯ С ЯЙЦОМ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</si>
  <si>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</si>
  <si>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</si>
  <si>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</si>
  <si>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</si>
  <si>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</si>
  <si>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2021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</si>
  <si>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</si>
  <si>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</si>
  <si>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</si>
  <si>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</si>
  <si>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</si>
  <si>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</si>
  <si>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</si>
  <si>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йодированная)</t>
  </si>
  <si>
    <t>КОТЛЕТА ИЗ КУР</t>
  </si>
  <si>
    <t>( макаронные изделия, масло сливочное, соль йодированная)</t>
  </si>
  <si>
    <t>МАКАРОНЫ ОТВАРНЫЕ</t>
  </si>
  <si>
    <t>(картофель, морковь, мука, молоко 2,5%,  масло сливочное)</t>
  </si>
  <si>
    <t>СУП-ПЮРЕ ИЗ КАРТОФЕЛЯ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</si>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</sst>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85FD-E418-E44E-8E55-DD4B2BAA5E6D}">
  <dimension ref="A1:R221"/>
  <sheetViews>
    <sheetView tabSelected="1" workbookViewId="0">
      <selection activeCell="F172" sqref="F172:F17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75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27" t="s">
        <v>54</v>
      </c>
      <c r="F6" s="27"/>
      <c r="G6" s="27"/>
    </row>
    <row r="7" spans="1:18" ht="14" customHeight="1" x14ac:dyDescent="0.15">
      <c r="D7" s="26">
        <v>45561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52</v>
      </c>
      <c r="B11" s="24" t="s">
        <v>51</v>
      </c>
      <c r="C11" s="24" t="s">
        <v>50</v>
      </c>
      <c r="D11" s="24"/>
      <c r="E11" s="24"/>
      <c r="F11" s="24" t="s">
        <v>49</v>
      </c>
      <c r="G11" s="24" t="s">
        <v>48</v>
      </c>
      <c r="H11" s="24"/>
      <c r="I11" s="24"/>
      <c r="J11" s="24"/>
      <c r="K11" s="24"/>
      <c r="L11" s="24"/>
      <c r="M11" s="24"/>
      <c r="N11" s="24"/>
      <c r="O11" s="24" t="s">
        <v>47</v>
      </c>
      <c r="P11" s="24"/>
      <c r="Q11" s="24" t="s">
        <v>46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45</v>
      </c>
      <c r="H12" s="24"/>
      <c r="I12" s="24" t="s">
        <v>44</v>
      </c>
      <c r="J12" s="24"/>
      <c r="K12" s="24"/>
      <c r="L12" s="24"/>
      <c r="M12" s="24" t="s">
        <v>43</v>
      </c>
      <c r="N12" s="24"/>
      <c r="O12" s="24"/>
      <c r="P12" s="24"/>
      <c r="Q12" s="24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14</v>
      </c>
      <c r="B14" s="13">
        <v>325</v>
      </c>
      <c r="C14" s="15" t="s">
        <v>41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17" customHeight="1" x14ac:dyDescent="0.15">
      <c r="A15" s="13"/>
      <c r="B15" s="13"/>
      <c r="C15" s="23" t="s">
        <v>40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7" customHeight="1" x14ac:dyDescent="0.15">
      <c r="A16" s="13" t="s">
        <v>14</v>
      </c>
      <c r="B16" s="13">
        <v>516</v>
      </c>
      <c r="C16" s="15" t="s">
        <v>39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17" customHeight="1" x14ac:dyDescent="0.15">
      <c r="A17" s="13"/>
      <c r="B17" s="13"/>
      <c r="C17" s="23" t="s">
        <v>38</v>
      </c>
      <c r="D17" s="23"/>
      <c r="E17" s="23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14</v>
      </c>
      <c r="B18" s="13" t="s">
        <v>37</v>
      </c>
      <c r="C18" s="15" t="s">
        <v>36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35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9.75" customHeight="1" x14ac:dyDescent="0.15">
      <c r="A20" s="13" t="s">
        <v>14</v>
      </c>
      <c r="B20" s="13">
        <v>106</v>
      </c>
      <c r="C20" s="15" t="s">
        <v>34</v>
      </c>
      <c r="D20" s="15"/>
      <c r="E20" s="15"/>
      <c r="F20" s="13">
        <v>10</v>
      </c>
      <c r="G20" s="11">
        <v>2.6</v>
      </c>
      <c r="H20" s="11"/>
      <c r="I20" s="12"/>
      <c r="J20" s="11">
        <v>2.6</v>
      </c>
      <c r="K20" s="11"/>
      <c r="L20" s="11"/>
      <c r="M20" s="11"/>
      <c r="N20" s="11">
        <v>0</v>
      </c>
      <c r="O20" s="11"/>
      <c r="P20" s="11">
        <v>34</v>
      </c>
      <c r="Q20" s="11">
        <v>7.0000000000000007E-2</v>
      </c>
    </row>
    <row r="21" spans="1:17" ht="9.75" customHeight="1" x14ac:dyDescent="0.15">
      <c r="A21" s="13"/>
      <c r="B21" s="13"/>
      <c r="C21" s="14"/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 t="s">
        <v>14</v>
      </c>
      <c r="B22" s="13" t="s">
        <v>33</v>
      </c>
      <c r="C22" s="15" t="s">
        <v>32</v>
      </c>
      <c r="D22" s="15"/>
      <c r="E22" s="15"/>
      <c r="F22" s="13" t="s">
        <v>70</v>
      </c>
      <c r="G22" s="11">
        <v>0.03</v>
      </c>
      <c r="H22" s="11"/>
      <c r="I22" s="12"/>
      <c r="J22" s="11">
        <v>4.13</v>
      </c>
      <c r="K22" s="11"/>
      <c r="L22" s="11"/>
      <c r="M22" s="11"/>
      <c r="N22" s="11">
        <v>0.04</v>
      </c>
      <c r="O22" s="11"/>
      <c r="P22" s="11">
        <v>37</v>
      </c>
      <c r="Q22" s="11" t="s">
        <v>3</v>
      </c>
    </row>
    <row r="23" spans="1:17" ht="9.75" customHeight="1" x14ac:dyDescent="0.15">
      <c r="A23" s="13"/>
      <c r="B23" s="13"/>
      <c r="C23" s="14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3.25" customHeight="1" x14ac:dyDescent="0.15">
      <c r="A24" s="13">
        <v>2013</v>
      </c>
      <c r="B24" s="13">
        <v>507</v>
      </c>
      <c r="C24" s="18" t="s">
        <v>30</v>
      </c>
      <c r="D24" s="15"/>
      <c r="E24" s="15"/>
      <c r="F24" s="13">
        <v>200</v>
      </c>
      <c r="G24" s="11">
        <v>1.5</v>
      </c>
      <c r="H24" s="11"/>
      <c r="I24" s="12"/>
      <c r="J24" s="11">
        <v>1.3</v>
      </c>
      <c r="K24" s="11"/>
      <c r="L24" s="11"/>
      <c r="M24" s="11"/>
      <c r="N24" s="11">
        <v>17.399999999999999</v>
      </c>
      <c r="O24" s="11"/>
      <c r="P24" s="11">
        <v>87</v>
      </c>
      <c r="Q24" s="11">
        <v>1.3</v>
      </c>
    </row>
    <row r="25" spans="1:17" ht="17" customHeight="1" x14ac:dyDescent="0.15">
      <c r="A25" s="13"/>
      <c r="B25" s="13"/>
      <c r="C25" s="17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F24+F22+F20+F18+F16+F14</f>
        <v>445</v>
      </c>
      <c r="G26" s="2">
        <f>G24+G22+G20+G18+G16+G14</f>
        <v>27.38</v>
      </c>
      <c r="H26" s="2"/>
      <c r="I26" s="2">
        <f>J24+J22+J20+J18+J16+J14</f>
        <v>25.130000000000003</v>
      </c>
      <c r="J26" s="2"/>
      <c r="K26" s="2"/>
      <c r="L26" s="2"/>
      <c r="M26" s="3"/>
      <c r="N26" s="2">
        <f>N24+N22+N20+N18+N16+N14</f>
        <v>71.09</v>
      </c>
      <c r="O26" s="2"/>
      <c r="P26" s="8">
        <f>P24+P22+P20+P18+P16+P14</f>
        <v>619.5</v>
      </c>
      <c r="Q26" s="8">
        <f>Q24+Q22+Q20+Q18+Q16+Q14</f>
        <v>1.6700000000000002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3.25" customHeight="1" x14ac:dyDescent="0.15">
      <c r="A28" s="13" t="s">
        <v>14</v>
      </c>
      <c r="B28" s="13">
        <v>118</v>
      </c>
      <c r="C28" s="18" t="s">
        <v>27</v>
      </c>
      <c r="D28" s="15"/>
      <c r="E28" s="15"/>
      <c r="F28" s="13">
        <v>100</v>
      </c>
      <c r="G28" s="11">
        <v>0.4</v>
      </c>
      <c r="H28" s="11"/>
      <c r="I28" s="12"/>
      <c r="J28" s="11">
        <v>0.4</v>
      </c>
      <c r="K28" s="11"/>
      <c r="L28" s="11"/>
      <c r="M28" s="11"/>
      <c r="N28" s="11">
        <v>9.8000000000000007</v>
      </c>
      <c r="O28" s="11"/>
      <c r="P28" s="11">
        <v>47</v>
      </c>
      <c r="Q28" s="11">
        <v>10</v>
      </c>
    </row>
    <row r="29" spans="1:17" ht="9.75" customHeight="1" x14ac:dyDescent="0.15">
      <c r="A29" s="13"/>
      <c r="B29" s="13"/>
      <c r="C29" s="14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4" customHeight="1" x14ac:dyDescent="0.15">
      <c r="A30" s="10" t="s">
        <v>1</v>
      </c>
      <c r="B30" s="10"/>
      <c r="C30" s="10"/>
      <c r="D30" s="10"/>
      <c r="E30" s="10"/>
      <c r="F30" s="9">
        <f>F28</f>
        <v>100</v>
      </c>
      <c r="G30" s="2">
        <f>G28</f>
        <v>0.4</v>
      </c>
      <c r="H30" s="2"/>
      <c r="I30" s="2">
        <f>J28</f>
        <v>0.4</v>
      </c>
      <c r="J30" s="2"/>
      <c r="K30" s="2"/>
      <c r="L30" s="2"/>
      <c r="M30" s="3"/>
      <c r="N30" s="2">
        <f>N28</f>
        <v>9.8000000000000007</v>
      </c>
      <c r="O30" s="2"/>
      <c r="P30" s="8">
        <f>P28</f>
        <v>47</v>
      </c>
      <c r="Q30" s="8">
        <f>Q28</f>
        <v>10</v>
      </c>
    </row>
    <row r="31" spans="1:17" ht="14" customHeight="1" x14ac:dyDescent="0.15">
      <c r="A31" s="16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 customHeight="1" x14ac:dyDescent="0.15">
      <c r="A32" s="13">
        <v>2013</v>
      </c>
      <c r="B32" s="13">
        <v>124</v>
      </c>
      <c r="C32" s="18" t="s">
        <v>25</v>
      </c>
      <c r="D32" s="15"/>
      <c r="E32" s="15"/>
      <c r="F32" s="13" t="s">
        <v>69</v>
      </c>
      <c r="G32" s="11">
        <v>1.44</v>
      </c>
      <c r="H32" s="11"/>
      <c r="I32" s="12"/>
      <c r="J32" s="11">
        <v>4.26</v>
      </c>
      <c r="K32" s="11"/>
      <c r="L32" s="11"/>
      <c r="M32" s="11"/>
      <c r="N32" s="11">
        <v>6.24</v>
      </c>
      <c r="O32" s="11"/>
      <c r="P32" s="11">
        <v>69</v>
      </c>
      <c r="Q32" s="11">
        <v>4.74</v>
      </c>
    </row>
    <row r="33" spans="1:17" ht="17" customHeight="1" x14ac:dyDescent="0.15">
      <c r="A33" s="13"/>
      <c r="B33" s="13"/>
      <c r="C33" s="17" t="s">
        <v>24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 t="s">
        <v>14</v>
      </c>
      <c r="B34" s="13">
        <v>165</v>
      </c>
      <c r="C34" s="18" t="s">
        <v>23</v>
      </c>
      <c r="D34" s="15"/>
      <c r="E34" s="15"/>
      <c r="F34" s="13" t="s">
        <v>62</v>
      </c>
      <c r="G34" s="11">
        <v>3.9</v>
      </c>
      <c r="H34" s="11"/>
      <c r="I34" s="12"/>
      <c r="J34" s="11">
        <v>5.16</v>
      </c>
      <c r="K34" s="11"/>
      <c r="L34" s="11"/>
      <c r="M34" s="11"/>
      <c r="N34" s="11">
        <v>19.8</v>
      </c>
      <c r="O34" s="11"/>
      <c r="P34" s="11">
        <v>141</v>
      </c>
      <c r="Q34" s="11">
        <v>7.7</v>
      </c>
    </row>
    <row r="35" spans="1:17" ht="8.25" customHeight="1" x14ac:dyDescent="0.15">
      <c r="A35" s="13"/>
      <c r="B35" s="13"/>
      <c r="C35" s="19" t="s">
        <v>22</v>
      </c>
      <c r="D35" s="19"/>
      <c r="E35" s="19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297</v>
      </c>
      <c r="C36" s="18" t="s">
        <v>21</v>
      </c>
      <c r="D36" s="15"/>
      <c r="E36" s="15"/>
      <c r="F36" s="13">
        <v>130</v>
      </c>
      <c r="G36" s="11">
        <v>4.9000000000000004</v>
      </c>
      <c r="H36" s="11"/>
      <c r="I36" s="12"/>
      <c r="J36" s="11">
        <v>0.6</v>
      </c>
      <c r="K36" s="11"/>
      <c r="L36" s="11"/>
      <c r="M36" s="11"/>
      <c r="N36" s="11">
        <v>25.2</v>
      </c>
      <c r="O36" s="11"/>
      <c r="P36" s="11">
        <v>125.8</v>
      </c>
      <c r="Q36" s="11">
        <v>8.0000000000000002E-3</v>
      </c>
    </row>
    <row r="37" spans="1:17" ht="8.25" customHeight="1" x14ac:dyDescent="0.15">
      <c r="A37" s="13"/>
      <c r="B37" s="13"/>
      <c r="C37" s="17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14</v>
      </c>
      <c r="B38" s="13">
        <v>417</v>
      </c>
      <c r="C38" s="15" t="s">
        <v>19</v>
      </c>
      <c r="D38" s="15"/>
      <c r="E38" s="15"/>
      <c r="F38" s="13">
        <v>70</v>
      </c>
      <c r="G38" s="11">
        <v>10.7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3</v>
      </c>
    </row>
    <row r="43" spans="1:17" ht="9.75" customHeight="1" x14ac:dyDescent="0.15">
      <c r="A43" s="13"/>
      <c r="B43" s="13"/>
      <c r="C43" s="14" t="s">
        <v>11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 t="s">
        <v>10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8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F44+F42+F40+F38+F3+F34+F32</f>
        <v>580</v>
      </c>
      <c r="G46" s="2">
        <f>G44+G42+G40+G38+G36+G34+G32</f>
        <v>33.239999999999995</v>
      </c>
      <c r="H46" s="2"/>
      <c r="I46" s="2">
        <f>J44+J42+J40+J38+J36+J34+J32</f>
        <v>25.22</v>
      </c>
      <c r="J46" s="2"/>
      <c r="K46" s="2"/>
      <c r="L46" s="2"/>
      <c r="M46" s="3"/>
      <c r="N46" s="2">
        <f>N44+N42+N40+N38+N36+N34+N32</f>
        <v>99.44</v>
      </c>
      <c r="O46" s="2"/>
      <c r="P46" s="8">
        <f>P44+P42+P40+P38+P36+P34+P32</f>
        <v>749.8</v>
      </c>
      <c r="Q46" s="8">
        <f>Q44+Q42+Q40+Q38+Q36+Q34+Q32</f>
        <v>14.148000000000001</v>
      </c>
    </row>
    <row r="47" spans="1:17" ht="14" customHeight="1" x14ac:dyDescent="0.15">
      <c r="A47" s="16" t="s">
        <v>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534</v>
      </c>
      <c r="C48" s="15" t="s">
        <v>6</v>
      </c>
      <c r="D48" s="15"/>
      <c r="E48" s="15"/>
      <c r="F48" s="13" t="s">
        <v>62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25" customHeight="1" x14ac:dyDescent="0.15">
      <c r="A50" s="13">
        <v>2013</v>
      </c>
      <c r="B50" s="13">
        <v>571</v>
      </c>
      <c r="C50" s="15" t="s">
        <v>4</v>
      </c>
      <c r="D50" s="15"/>
      <c r="E50" s="15"/>
      <c r="F50" s="13">
        <v>60</v>
      </c>
      <c r="G50" s="11">
        <v>5.5</v>
      </c>
      <c r="H50" s="11"/>
      <c r="I50" s="12"/>
      <c r="J50" s="11">
        <v>2.2000000000000002</v>
      </c>
      <c r="K50" s="11"/>
      <c r="L50" s="11"/>
      <c r="M50" s="11"/>
      <c r="N50" s="11">
        <v>28.5</v>
      </c>
      <c r="O50" s="11"/>
      <c r="P50" s="11">
        <v>156</v>
      </c>
      <c r="Q50" s="11" t="s">
        <v>3</v>
      </c>
    </row>
    <row r="51" spans="1:18" ht="15.7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11.3</v>
      </c>
      <c r="H52" s="2"/>
      <c r="I52" s="2">
        <f>J50+J48</f>
        <v>7.2</v>
      </c>
      <c r="J52" s="2"/>
      <c r="K52" s="2"/>
      <c r="L52" s="2"/>
      <c r="M52" s="3"/>
      <c r="N52" s="2">
        <f>N50+N48</f>
        <v>38.1</v>
      </c>
      <c r="O52" s="2"/>
      <c r="P52" s="8">
        <f>P50+P48</f>
        <v>262</v>
      </c>
      <c r="Q52" s="8">
        <f>Q50+Q48</f>
        <v>2.6</v>
      </c>
    </row>
    <row r="53" spans="1:18" ht="14" customHeight="1" x14ac:dyDescent="0.15">
      <c r="A53" s="16" t="s">
        <v>59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14</v>
      </c>
      <c r="B54" s="13">
        <v>261</v>
      </c>
      <c r="C54" s="15" t="s">
        <v>58</v>
      </c>
      <c r="D54" s="15"/>
      <c r="E54" s="15"/>
      <c r="F54" s="13">
        <v>200</v>
      </c>
      <c r="G54" s="11">
        <v>6.4</v>
      </c>
      <c r="H54" s="11"/>
      <c r="I54" s="12"/>
      <c r="J54" s="11">
        <v>11.4</v>
      </c>
      <c r="K54" s="11"/>
      <c r="L54" s="11"/>
      <c r="M54" s="11"/>
      <c r="N54" s="11">
        <v>35.799999999999997</v>
      </c>
      <c r="O54" s="11"/>
      <c r="P54" s="11">
        <v>271</v>
      </c>
      <c r="Q54" s="11">
        <v>1.42</v>
      </c>
    </row>
    <row r="55" spans="1:18" ht="12" customHeight="1" x14ac:dyDescent="0.15">
      <c r="A55" s="13"/>
      <c r="B55" s="13"/>
      <c r="C55" s="14" t="s">
        <v>57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37</v>
      </c>
      <c r="C56" s="15" t="s">
        <v>36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15">
      <c r="A57" s="13"/>
      <c r="B57" s="13"/>
      <c r="C57" s="14" t="s">
        <v>35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 t="s">
        <v>10</v>
      </c>
      <c r="B58" s="13">
        <v>516</v>
      </c>
      <c r="C58" s="15" t="s">
        <v>56</v>
      </c>
      <c r="D58" s="15"/>
      <c r="E58" s="15"/>
      <c r="F58" s="13" t="s">
        <v>62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9.8000000000000007</v>
      </c>
      <c r="H60" s="2"/>
      <c r="I60" s="2">
        <f>J58+J56+J54</f>
        <v>12.200000000000001</v>
      </c>
      <c r="J60" s="2"/>
      <c r="K60" s="2"/>
      <c r="L60" s="2"/>
      <c r="M60" s="3"/>
      <c r="N60" s="2">
        <f>N58+N56+N54</f>
        <v>78.199999999999989</v>
      </c>
      <c r="O60" s="2"/>
      <c r="P60" s="8">
        <f>P58+P56+P54</f>
        <v>462</v>
      </c>
      <c r="Q60" s="8">
        <f>Q58+Q56+Q54</f>
        <v>1.42</v>
      </c>
    </row>
    <row r="61" spans="1:18" ht="14" customHeight="1" x14ac:dyDescent="0.15">
      <c r="A61" s="31" t="s">
        <v>61</v>
      </c>
      <c r="B61" s="30"/>
      <c r="C61" s="29"/>
      <c r="D61" s="29"/>
      <c r="E61" s="28"/>
      <c r="F61" s="9">
        <f>F60+F52+F46+F30+F26</f>
        <v>1815</v>
      </c>
      <c r="G61" s="2">
        <f>G60+G52+G46+G30+G26</f>
        <v>82.11999999999999</v>
      </c>
      <c r="H61" s="2"/>
      <c r="I61" s="2">
        <f>I60+I52+I46+I30+I26</f>
        <v>70.150000000000006</v>
      </c>
      <c r="J61" s="2"/>
      <c r="K61" s="2"/>
      <c r="L61" s="2"/>
      <c r="M61" s="3"/>
      <c r="N61" s="2">
        <f>N52+N46+N30+N26</f>
        <v>218.43</v>
      </c>
      <c r="O61" s="2"/>
      <c r="P61" s="8">
        <f>P60+P52+P46+P30+P26</f>
        <v>2140.3000000000002</v>
      </c>
      <c r="Q61" s="8">
        <f>Q60+Q52+Q46+Q30+Q26</f>
        <v>29.838000000000001</v>
      </c>
    </row>
    <row r="63" spans="1:18" ht="12.75" customHeight="1" x14ac:dyDescent="0.15">
      <c r="L63" s="32" t="s">
        <v>75</v>
      </c>
      <c r="M63" s="32"/>
      <c r="N63" s="32"/>
      <c r="O63" s="32"/>
      <c r="P63" s="32"/>
      <c r="Q63" s="32"/>
      <c r="R63" s="32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27" t="s">
        <v>54</v>
      </c>
      <c r="F68" s="27"/>
      <c r="G68" s="27"/>
    </row>
    <row r="69" spans="1:18" ht="16" x14ac:dyDescent="0.15">
      <c r="D69" s="26">
        <v>45561</v>
      </c>
      <c r="E69" s="26"/>
      <c r="F69" s="26"/>
      <c r="G69" s="26"/>
      <c r="H69" s="26"/>
      <c r="I69" s="26"/>
      <c r="J69" s="26"/>
    </row>
    <row r="71" spans="1:18" ht="18" x14ac:dyDescent="0.15">
      <c r="B71" s="25" t="s">
        <v>71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3" spans="1:18" ht="12" x14ac:dyDescent="0.15">
      <c r="A73" s="24" t="s">
        <v>52</v>
      </c>
      <c r="B73" s="24" t="s">
        <v>51</v>
      </c>
      <c r="C73" s="24" t="s">
        <v>50</v>
      </c>
      <c r="D73" s="24"/>
      <c r="E73" s="24"/>
      <c r="F73" s="24" t="s">
        <v>49</v>
      </c>
      <c r="G73" s="24" t="s">
        <v>48</v>
      </c>
      <c r="H73" s="24"/>
      <c r="I73" s="24"/>
      <c r="J73" s="24"/>
      <c r="K73" s="24"/>
      <c r="L73" s="24"/>
      <c r="M73" s="24"/>
      <c r="N73" s="24"/>
      <c r="O73" s="24" t="s">
        <v>47</v>
      </c>
      <c r="P73" s="24"/>
      <c r="Q73" s="24" t="s">
        <v>46</v>
      </c>
    </row>
    <row r="74" spans="1:18" ht="12" x14ac:dyDescent="0.15">
      <c r="A74" s="24"/>
      <c r="B74" s="24"/>
      <c r="C74" s="24"/>
      <c r="D74" s="24"/>
      <c r="E74" s="24"/>
      <c r="F74" s="24"/>
      <c r="G74" s="24" t="s">
        <v>45</v>
      </c>
      <c r="H74" s="24"/>
      <c r="I74" s="24" t="s">
        <v>44</v>
      </c>
      <c r="J74" s="24"/>
      <c r="K74" s="24"/>
      <c r="L74" s="24"/>
      <c r="M74" s="24" t="s">
        <v>43</v>
      </c>
      <c r="N74" s="24"/>
      <c r="O74" s="24"/>
      <c r="P74" s="24"/>
      <c r="Q74" s="24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14</v>
      </c>
      <c r="B76" s="13">
        <v>325</v>
      </c>
      <c r="C76" s="15" t="s">
        <v>41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23" t="s">
        <v>40</v>
      </c>
      <c r="D77" s="23"/>
      <c r="E77" s="23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14</v>
      </c>
      <c r="B78" s="13">
        <v>516</v>
      </c>
      <c r="C78" s="15" t="s">
        <v>39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15">
      <c r="A79" s="13"/>
      <c r="B79" s="13"/>
      <c r="C79" s="23" t="s">
        <v>38</v>
      </c>
      <c r="D79" s="23"/>
      <c r="E79" s="23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14</v>
      </c>
      <c r="B80" s="13" t="s">
        <v>37</v>
      </c>
      <c r="C80" s="15" t="s">
        <v>36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15">
      <c r="A81" s="13"/>
      <c r="B81" s="13"/>
      <c r="C81" s="14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15">
      <c r="A82" s="13" t="s">
        <v>14</v>
      </c>
      <c r="B82" s="13">
        <v>106</v>
      </c>
      <c r="C82" s="15" t="s">
        <v>34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15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 t="s">
        <v>14</v>
      </c>
      <c r="B84" s="13" t="s">
        <v>33</v>
      </c>
      <c r="C84" s="15" t="s">
        <v>32</v>
      </c>
      <c r="D84" s="15"/>
      <c r="E84" s="15"/>
      <c r="F84" s="13" t="s">
        <v>70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3</v>
      </c>
    </row>
    <row r="85" spans="1:17" ht="10.5" customHeight="1" x14ac:dyDescent="0.15">
      <c r="A85" s="13"/>
      <c r="B85" s="13"/>
      <c r="C85" s="14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15">
      <c r="A86" s="13">
        <v>2013</v>
      </c>
      <c r="B86" s="13">
        <v>507</v>
      </c>
      <c r="C86" s="18" t="s">
        <v>30</v>
      </c>
      <c r="D86" s="15"/>
      <c r="E86" s="15"/>
      <c r="F86" s="13">
        <v>200</v>
      </c>
      <c r="G86" s="11">
        <v>1.5</v>
      </c>
      <c r="H86" s="11"/>
      <c r="I86" s="12"/>
      <c r="J86" s="11">
        <v>1.3</v>
      </c>
      <c r="K86" s="11"/>
      <c r="L86" s="11"/>
      <c r="M86" s="11"/>
      <c r="N86" s="11">
        <v>17.399999999999999</v>
      </c>
      <c r="O86" s="11"/>
      <c r="P86" s="11">
        <v>87</v>
      </c>
      <c r="Q86" s="11">
        <v>1.3</v>
      </c>
    </row>
    <row r="87" spans="1:17" ht="10.5" customHeight="1" x14ac:dyDescent="0.15">
      <c r="A87" s="13"/>
      <c r="B87" s="13"/>
      <c r="C87" s="17" t="s">
        <v>29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27.38</v>
      </c>
      <c r="H88" s="2"/>
      <c r="I88" s="2">
        <f>J86+J84+J82+J80+J78+J76</f>
        <v>25.130000000000003</v>
      </c>
      <c r="J88" s="2"/>
      <c r="K88" s="2"/>
      <c r="L88" s="2"/>
      <c r="M88" s="3"/>
      <c r="N88" s="2">
        <f>N86+N84+N82+N80+N78+N76</f>
        <v>71.09</v>
      </c>
      <c r="O88" s="2"/>
      <c r="P88" s="8">
        <f>P86+P84+P82+P80+P78+P76</f>
        <v>619.5</v>
      </c>
      <c r="Q88" s="8">
        <f>Q86+Q84+Q82+Q80+Q78+Q76</f>
        <v>1.6700000000000002</v>
      </c>
    </row>
    <row r="89" spans="1:17" ht="15" customHeight="1" x14ac:dyDescent="0.15">
      <c r="A89" s="16" t="s">
        <v>28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 t="s">
        <v>14</v>
      </c>
      <c r="B90" s="13">
        <v>118</v>
      </c>
      <c r="C90" s="18" t="s">
        <v>27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15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3" x14ac:dyDescent="0.15">
      <c r="A92" s="10" t="s">
        <v>1</v>
      </c>
      <c r="B92" s="10"/>
      <c r="C92" s="10"/>
      <c r="D92" s="10"/>
      <c r="E92" s="10"/>
      <c r="F92" s="9">
        <f>F90</f>
        <v>100</v>
      </c>
      <c r="G92" s="2">
        <f>G90</f>
        <v>0.4</v>
      </c>
      <c r="H92" s="2"/>
      <c r="I92" s="2">
        <f>J90</f>
        <v>0.4</v>
      </c>
      <c r="J92" s="2"/>
      <c r="K92" s="2"/>
      <c r="L92" s="2"/>
      <c r="M92" s="3"/>
      <c r="N92" s="2">
        <f>N90</f>
        <v>9.8000000000000007</v>
      </c>
      <c r="O92" s="2"/>
      <c r="P92" s="8">
        <f>P90</f>
        <v>47</v>
      </c>
      <c r="Q92" s="8">
        <f>Q90</f>
        <v>10</v>
      </c>
    </row>
    <row r="93" spans="1:17" ht="14" x14ac:dyDescent="0.15">
      <c r="A93" s="16" t="s">
        <v>26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15">
      <c r="A94" s="13">
        <v>2013</v>
      </c>
      <c r="B94" s="13">
        <v>124</v>
      </c>
      <c r="C94" s="18" t="s">
        <v>25</v>
      </c>
      <c r="D94" s="15"/>
      <c r="E94" s="15"/>
      <c r="F94" s="13" t="s">
        <v>69</v>
      </c>
      <c r="G94" s="11">
        <v>1.44</v>
      </c>
      <c r="H94" s="11"/>
      <c r="I94" s="12"/>
      <c r="J94" s="11">
        <v>4.26</v>
      </c>
      <c r="K94" s="11"/>
      <c r="L94" s="11"/>
      <c r="M94" s="11"/>
      <c r="N94" s="11">
        <v>6.24</v>
      </c>
      <c r="O94" s="11"/>
      <c r="P94" s="11">
        <v>69</v>
      </c>
      <c r="Q94" s="11">
        <v>4.74</v>
      </c>
    </row>
    <row r="95" spans="1:17" ht="10.5" customHeight="1" x14ac:dyDescent="0.15">
      <c r="A95" s="13"/>
      <c r="B95" s="13"/>
      <c r="C95" s="17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14</v>
      </c>
      <c r="B96" s="13">
        <v>165</v>
      </c>
      <c r="C96" s="18" t="s">
        <v>23</v>
      </c>
      <c r="D96" s="15"/>
      <c r="E96" s="15"/>
      <c r="F96" s="13" t="s">
        <v>62</v>
      </c>
      <c r="G96" s="11">
        <v>3.9</v>
      </c>
      <c r="H96" s="11"/>
      <c r="I96" s="12"/>
      <c r="J96" s="11">
        <v>5.16</v>
      </c>
      <c r="K96" s="11"/>
      <c r="L96" s="11"/>
      <c r="M96" s="11"/>
      <c r="N96" s="11">
        <v>19.8</v>
      </c>
      <c r="O96" s="11"/>
      <c r="P96" s="11">
        <v>141</v>
      </c>
      <c r="Q96" s="11">
        <v>7.7</v>
      </c>
    </row>
    <row r="97" spans="1:17" ht="10.5" customHeight="1" x14ac:dyDescent="0.15">
      <c r="A97" s="13"/>
      <c r="B97" s="13"/>
      <c r="C97" s="19" t="s">
        <v>22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297</v>
      </c>
      <c r="C98" s="18" t="s">
        <v>21</v>
      </c>
      <c r="D98" s="15"/>
      <c r="E98" s="15"/>
      <c r="F98" s="13">
        <v>130</v>
      </c>
      <c r="G98" s="11">
        <v>4.9000000000000004</v>
      </c>
      <c r="H98" s="11"/>
      <c r="I98" s="12"/>
      <c r="J98" s="11">
        <v>0.6</v>
      </c>
      <c r="K98" s="11"/>
      <c r="L98" s="11"/>
      <c r="M98" s="11"/>
      <c r="N98" s="11">
        <v>25.2</v>
      </c>
      <c r="O98" s="11"/>
      <c r="P98" s="11">
        <v>125.8</v>
      </c>
      <c r="Q98" s="11">
        <v>8.0000000000000002E-3</v>
      </c>
    </row>
    <row r="99" spans="1:17" ht="16.5" customHeight="1" x14ac:dyDescent="0.15">
      <c r="A99" s="13"/>
      <c r="B99" s="13"/>
      <c r="C99" s="17" t="s">
        <v>20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14</v>
      </c>
      <c r="B100" s="13">
        <v>417</v>
      </c>
      <c r="C100" s="15" t="s">
        <v>19</v>
      </c>
      <c r="D100" s="15"/>
      <c r="E100" s="15"/>
      <c r="F100" s="13">
        <v>70</v>
      </c>
      <c r="G100" s="11">
        <v>10.7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3</v>
      </c>
    </row>
    <row r="105" spans="1:17" ht="10.5" customHeight="1" x14ac:dyDescent="0.15">
      <c r="A105" s="13"/>
      <c r="B105" s="13"/>
      <c r="C105" s="14" t="s">
        <v>11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10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8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</f>
        <v>710</v>
      </c>
      <c r="G108" s="2">
        <f>G106+G104+G102+G100+G98+G96+G94</f>
        <v>33.239999999999995</v>
      </c>
      <c r="H108" s="2"/>
      <c r="I108" s="2">
        <f>J106+J104+J102+J100+J98+J96+J94</f>
        <v>25.22</v>
      </c>
      <c r="J108" s="2"/>
      <c r="K108" s="2"/>
      <c r="L108" s="2"/>
      <c r="M108" s="3"/>
      <c r="N108" s="2">
        <f>N106+N104+N102+N100+N98+N96+N94</f>
        <v>99.44</v>
      </c>
      <c r="O108" s="2"/>
      <c r="P108" s="8">
        <f>P106+P104+P102+P100+P98+P96+P94</f>
        <v>749.8</v>
      </c>
      <c r="Q108" s="8">
        <f>Q106+Q104+Q102+Q100+Q98+Q96+Q94</f>
        <v>14.148000000000001</v>
      </c>
    </row>
    <row r="109" spans="1:17" ht="15" customHeight="1" x14ac:dyDescent="0.15">
      <c r="A109" s="16" t="s">
        <v>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534</v>
      </c>
      <c r="C110" s="15" t="s">
        <v>6</v>
      </c>
      <c r="D110" s="15"/>
      <c r="E110" s="15"/>
      <c r="F110" s="13" t="s">
        <v>62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15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571</v>
      </c>
      <c r="C112" s="15" t="s">
        <v>4</v>
      </c>
      <c r="D112" s="15"/>
      <c r="E112" s="15"/>
      <c r="F112" s="13">
        <v>60</v>
      </c>
      <c r="G112" s="11">
        <v>5.5</v>
      </c>
      <c r="H112" s="11"/>
      <c r="I112" s="12"/>
      <c r="J112" s="11">
        <v>2.2000000000000002</v>
      </c>
      <c r="K112" s="11"/>
      <c r="L112" s="11"/>
      <c r="M112" s="11"/>
      <c r="N112" s="11">
        <v>28.5</v>
      </c>
      <c r="O112" s="11"/>
      <c r="P112" s="11">
        <v>156</v>
      </c>
      <c r="Q112" s="11" t="s">
        <v>3</v>
      </c>
    </row>
    <row r="113" spans="1:17" ht="10.5" customHeight="1" x14ac:dyDescent="0.15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260</v>
      </c>
      <c r="G114" s="2">
        <f>G112+G110</f>
        <v>11.3</v>
      </c>
      <c r="H114" s="2"/>
      <c r="I114" s="2">
        <f>J112+J110</f>
        <v>7.2</v>
      </c>
      <c r="J114" s="2"/>
      <c r="K114" s="2"/>
      <c r="L114" s="2"/>
      <c r="M114" s="3"/>
      <c r="N114" s="2">
        <f>N112+N110</f>
        <v>38.1</v>
      </c>
      <c r="O114" s="2"/>
      <c r="P114" s="8">
        <f>P112+P110</f>
        <v>262</v>
      </c>
      <c r="Q114" s="8">
        <f>Q112+Q110</f>
        <v>2.6</v>
      </c>
    </row>
    <row r="115" spans="1:17" ht="13" x14ac:dyDescent="0.15">
      <c r="A115" s="31" t="s">
        <v>61</v>
      </c>
      <c r="B115" s="30"/>
      <c r="C115" s="29"/>
      <c r="D115" s="29"/>
      <c r="E115" s="28"/>
      <c r="F115" s="9">
        <f>F114+F108+F92+F88</f>
        <v>1515</v>
      </c>
      <c r="G115" s="2">
        <f>G114+G108+G92+G88</f>
        <v>72.319999999999993</v>
      </c>
      <c r="H115" s="2"/>
      <c r="I115" s="2">
        <f>I114+I108+I92+I88</f>
        <v>57.95</v>
      </c>
      <c r="J115" s="2"/>
      <c r="K115" s="2"/>
      <c r="L115" s="2"/>
      <c r="M115" s="3"/>
      <c r="N115" s="2">
        <f>N114+N108+N92+N88</f>
        <v>218.43</v>
      </c>
      <c r="O115" s="2"/>
      <c r="P115" s="8">
        <f>P114+P108+P92+P88</f>
        <v>1678.3</v>
      </c>
      <c r="Q115" s="8">
        <f>Q108+Q92+Q88</f>
        <v>25.818000000000005</v>
      </c>
    </row>
    <row r="117" spans="1:17" ht="23" x14ac:dyDescent="0.15">
      <c r="E117" s="27" t="s">
        <v>54</v>
      </c>
      <c r="F117" s="27"/>
      <c r="G117" s="27"/>
    </row>
    <row r="118" spans="1:17" ht="16" x14ac:dyDescent="0.15">
      <c r="D118" s="26">
        <v>45561</v>
      </c>
      <c r="E118" s="26"/>
      <c r="F118" s="26"/>
      <c r="G118" s="26"/>
      <c r="H118" s="26"/>
      <c r="I118" s="26"/>
      <c r="J118" s="26"/>
    </row>
    <row r="120" spans="1:17" ht="18" x14ac:dyDescent="0.15">
      <c r="B120" s="25" t="s">
        <v>60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2" spans="1:17" ht="12" x14ac:dyDescent="0.15">
      <c r="A122" s="24" t="s">
        <v>52</v>
      </c>
      <c r="B122" s="24" t="s">
        <v>51</v>
      </c>
      <c r="C122" s="24" t="s">
        <v>50</v>
      </c>
      <c r="D122" s="24"/>
      <c r="E122" s="24"/>
      <c r="F122" s="24" t="s">
        <v>49</v>
      </c>
      <c r="G122" s="24" t="s">
        <v>48</v>
      </c>
      <c r="H122" s="24"/>
      <c r="I122" s="24"/>
      <c r="J122" s="24"/>
      <c r="K122" s="24"/>
      <c r="L122" s="24"/>
      <c r="M122" s="24"/>
      <c r="N122" s="24"/>
      <c r="O122" s="24" t="s">
        <v>47</v>
      </c>
      <c r="P122" s="24"/>
      <c r="Q122" s="24" t="s">
        <v>46</v>
      </c>
    </row>
    <row r="123" spans="1:17" ht="12" x14ac:dyDescent="0.15">
      <c r="A123" s="24"/>
      <c r="B123" s="24"/>
      <c r="C123" s="24"/>
      <c r="D123" s="24"/>
      <c r="E123" s="24"/>
      <c r="F123" s="24"/>
      <c r="G123" s="24" t="s">
        <v>45</v>
      </c>
      <c r="H123" s="24"/>
      <c r="I123" s="24" t="s">
        <v>44</v>
      </c>
      <c r="J123" s="24"/>
      <c r="K123" s="24"/>
      <c r="L123" s="24"/>
      <c r="M123" s="24" t="s">
        <v>43</v>
      </c>
      <c r="N123" s="24"/>
      <c r="O123" s="24"/>
      <c r="P123" s="24"/>
      <c r="Q123" s="24"/>
    </row>
    <row r="124" spans="1:17" ht="14" x14ac:dyDescent="0.15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x14ac:dyDescent="0.15">
      <c r="A125" s="13" t="s">
        <v>14</v>
      </c>
      <c r="B125" s="13">
        <v>325</v>
      </c>
      <c r="C125" s="15" t="s">
        <v>41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23" t="s">
        <v>40</v>
      </c>
      <c r="D126" s="23"/>
      <c r="E126" s="23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14</v>
      </c>
      <c r="B127" s="13">
        <v>516</v>
      </c>
      <c r="C127" s="15" t="s">
        <v>39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15">
      <c r="A128" s="13"/>
      <c r="B128" s="13"/>
      <c r="C128" s="23" t="s">
        <v>38</v>
      </c>
      <c r="D128" s="23"/>
      <c r="E128" s="23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14</v>
      </c>
      <c r="B129" s="13" t="s">
        <v>37</v>
      </c>
      <c r="C129" s="15" t="s">
        <v>36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15">
      <c r="A130" s="13"/>
      <c r="B130" s="13"/>
      <c r="C130" s="14" t="s">
        <v>35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>
        <v>106</v>
      </c>
      <c r="C131" s="15" t="s">
        <v>34</v>
      </c>
      <c r="D131" s="15"/>
      <c r="E131" s="15"/>
      <c r="F131" s="13">
        <v>7</v>
      </c>
      <c r="G131" s="11">
        <v>1.79</v>
      </c>
      <c r="H131" s="11"/>
      <c r="I131" s="12"/>
      <c r="J131" s="11">
        <v>1.83</v>
      </c>
      <c r="K131" s="11"/>
      <c r="L131" s="11"/>
      <c r="M131" s="11"/>
      <c r="N131" s="11">
        <v>0</v>
      </c>
      <c r="O131" s="11"/>
      <c r="P131" s="11">
        <v>24</v>
      </c>
      <c r="Q131" s="11">
        <v>4.9000000000000002E-2</v>
      </c>
    </row>
    <row r="132" spans="1:17" x14ac:dyDescent="0.15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x14ac:dyDescent="0.15">
      <c r="A133" s="13" t="s">
        <v>14</v>
      </c>
      <c r="B133" s="13" t="s">
        <v>33</v>
      </c>
      <c r="C133" s="15" t="s">
        <v>32</v>
      </c>
      <c r="D133" s="15"/>
      <c r="E133" s="15"/>
      <c r="F133" s="13">
        <v>3</v>
      </c>
      <c r="G133" s="11">
        <v>1.7999999999999999E-2</v>
      </c>
      <c r="H133" s="11"/>
      <c r="I133" s="12"/>
      <c r="J133" s="11">
        <v>2.48</v>
      </c>
      <c r="K133" s="11"/>
      <c r="L133" s="11"/>
      <c r="M133" s="11"/>
      <c r="N133" s="11">
        <v>2.4E-2</v>
      </c>
      <c r="O133" s="11"/>
      <c r="P133" s="11">
        <v>22.4</v>
      </c>
      <c r="Q133" s="11" t="s">
        <v>3</v>
      </c>
    </row>
    <row r="134" spans="1:17" x14ac:dyDescent="0.15">
      <c r="A134" s="13"/>
      <c r="B134" s="13"/>
      <c r="C134" s="14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>
        <v>2013</v>
      </c>
      <c r="B135" s="13">
        <v>507</v>
      </c>
      <c r="C135" s="18" t="s">
        <v>30</v>
      </c>
      <c r="D135" s="15"/>
      <c r="E135" s="15"/>
      <c r="F135" s="13">
        <v>150</v>
      </c>
      <c r="G135" s="11">
        <v>1.1299999999999999</v>
      </c>
      <c r="H135" s="11"/>
      <c r="I135" s="12"/>
      <c r="J135" s="11">
        <v>1</v>
      </c>
      <c r="K135" s="11"/>
      <c r="L135" s="11"/>
      <c r="M135" s="11"/>
      <c r="N135" s="11">
        <v>13.1</v>
      </c>
      <c r="O135" s="11"/>
      <c r="P135" s="11">
        <v>65.3</v>
      </c>
      <c r="Q135" s="22">
        <v>1</v>
      </c>
    </row>
    <row r="136" spans="1:17" x14ac:dyDescent="0.15">
      <c r="A136" s="13"/>
      <c r="B136" s="13"/>
      <c r="C136" s="17" t="s">
        <v>29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22"/>
    </row>
    <row r="137" spans="1:17" ht="13" x14ac:dyDescent="0.15">
      <c r="A137" s="10" t="s">
        <v>1</v>
      </c>
      <c r="B137" s="10"/>
      <c r="C137" s="10"/>
      <c r="D137" s="10"/>
      <c r="E137" s="10"/>
      <c r="F137" s="9">
        <f>F135+F133+F131+F129+F127+F125</f>
        <v>345</v>
      </c>
      <c r="G137" s="2">
        <f>G135+G133+G131+G129+G127+G125</f>
        <v>21.698</v>
      </c>
      <c r="H137" s="2"/>
      <c r="I137" s="2">
        <f>J135+J133+J131+J129+J127+J125</f>
        <v>21.840000000000003</v>
      </c>
      <c r="J137" s="2"/>
      <c r="K137" s="2"/>
      <c r="L137" s="2"/>
      <c r="M137" s="3"/>
      <c r="N137" s="21">
        <f>N135+N133+N131+N129+N127+N125</f>
        <v>57.173999999999992</v>
      </c>
      <c r="O137" s="20"/>
      <c r="P137" s="8">
        <f>P135+P133+P131+P129+P127+P125</f>
        <v>511.6</v>
      </c>
      <c r="Q137" s="1">
        <f>Q135+Q133+Q131+Q129+Q127+Q125</f>
        <v>1.2889999999999999</v>
      </c>
    </row>
    <row r="138" spans="1:17" ht="14" x14ac:dyDescent="0.15">
      <c r="A138" s="16" t="s">
        <v>28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ht="12" customHeight="1" x14ac:dyDescent="0.15">
      <c r="A139" s="13" t="s">
        <v>14</v>
      </c>
      <c r="B139" s="13">
        <v>118</v>
      </c>
      <c r="C139" s="18" t="s">
        <v>27</v>
      </c>
      <c r="D139" s="15"/>
      <c r="E139" s="15"/>
      <c r="F139" s="13">
        <v>100</v>
      </c>
      <c r="G139" s="11">
        <v>0.4</v>
      </c>
      <c r="H139" s="11"/>
      <c r="I139" s="12"/>
      <c r="J139" s="11">
        <v>0.4</v>
      </c>
      <c r="K139" s="11"/>
      <c r="L139" s="11"/>
      <c r="M139" s="11"/>
      <c r="N139" s="11">
        <v>9.8000000000000007</v>
      </c>
      <c r="O139" s="11"/>
      <c r="P139" s="11">
        <v>47</v>
      </c>
      <c r="Q139" s="11">
        <v>10</v>
      </c>
    </row>
    <row r="140" spans="1:17" ht="10.5" customHeight="1" x14ac:dyDescent="0.15">
      <c r="A140" s="13"/>
      <c r="B140" s="13"/>
      <c r="C140" s="14"/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3" x14ac:dyDescent="0.15">
      <c r="A141" s="10" t="s">
        <v>1</v>
      </c>
      <c r="B141" s="10"/>
      <c r="C141" s="10"/>
      <c r="D141" s="10"/>
      <c r="E141" s="10"/>
      <c r="F141" s="9">
        <f>F139</f>
        <v>100</v>
      </c>
      <c r="G141" s="2">
        <f>G139</f>
        <v>0.4</v>
      </c>
      <c r="H141" s="2"/>
      <c r="I141" s="2">
        <f>J139</f>
        <v>0.4</v>
      </c>
      <c r="J141" s="2"/>
      <c r="K141" s="2"/>
      <c r="L141" s="2"/>
      <c r="M141" s="3"/>
      <c r="N141" s="2">
        <f>N139</f>
        <v>9.8000000000000007</v>
      </c>
      <c r="O141" s="2"/>
      <c r="P141" s="1">
        <f>P139</f>
        <v>47</v>
      </c>
      <c r="Q141" s="1">
        <f>Q139</f>
        <v>10</v>
      </c>
    </row>
    <row r="142" spans="1:17" ht="14" x14ac:dyDescent="0.15">
      <c r="A142" s="16" t="s">
        <v>26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ht="12" customHeight="1" x14ac:dyDescent="0.15">
      <c r="A143" s="13">
        <v>2013</v>
      </c>
      <c r="B143" s="13">
        <v>124</v>
      </c>
      <c r="C143" s="18" t="s">
        <v>25</v>
      </c>
      <c r="D143" s="15"/>
      <c r="E143" s="15"/>
      <c r="F143" s="13">
        <v>45</v>
      </c>
      <c r="G143" s="11">
        <v>1.08</v>
      </c>
      <c r="H143" s="11"/>
      <c r="I143" s="12"/>
      <c r="J143" s="11">
        <v>3.2</v>
      </c>
      <c r="K143" s="11"/>
      <c r="L143" s="11"/>
      <c r="M143" s="11"/>
      <c r="N143" s="11">
        <v>4.68</v>
      </c>
      <c r="O143" s="11"/>
      <c r="P143" s="11">
        <v>52</v>
      </c>
      <c r="Q143" s="11">
        <v>3.56</v>
      </c>
    </row>
    <row r="144" spans="1:17" ht="10.5" customHeight="1" x14ac:dyDescent="0.15">
      <c r="A144" s="13"/>
      <c r="B144" s="13"/>
      <c r="C144" s="17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 t="s">
        <v>14</v>
      </c>
      <c r="B145" s="13">
        <v>165</v>
      </c>
      <c r="C145" s="18" t="s">
        <v>23</v>
      </c>
      <c r="D145" s="15"/>
      <c r="E145" s="15"/>
      <c r="F145" s="13">
        <v>150</v>
      </c>
      <c r="G145" s="11">
        <v>2.91</v>
      </c>
      <c r="H145" s="11"/>
      <c r="I145" s="12"/>
      <c r="J145" s="11">
        <v>3.87</v>
      </c>
      <c r="K145" s="11"/>
      <c r="L145" s="11"/>
      <c r="M145" s="11"/>
      <c r="N145" s="11">
        <v>14.9</v>
      </c>
      <c r="O145" s="11"/>
      <c r="P145" s="11">
        <v>105.8</v>
      </c>
      <c r="Q145" s="11">
        <v>5.8</v>
      </c>
    </row>
    <row r="146" spans="1:17" ht="10.5" customHeight="1" x14ac:dyDescent="0.15">
      <c r="A146" s="13"/>
      <c r="B146" s="13"/>
      <c r="C146" s="19" t="s">
        <v>22</v>
      </c>
      <c r="D146" s="19"/>
      <c r="E146" s="19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297</v>
      </c>
      <c r="C147" s="18" t="s">
        <v>21</v>
      </c>
      <c r="D147" s="15"/>
      <c r="E147" s="15"/>
      <c r="F147" s="13">
        <v>100</v>
      </c>
      <c r="G147" s="11">
        <v>3.8</v>
      </c>
      <c r="H147" s="11"/>
      <c r="I147" s="12"/>
      <c r="J147" s="11">
        <v>0.46</v>
      </c>
      <c r="K147" s="11"/>
      <c r="L147" s="11"/>
      <c r="M147" s="11"/>
      <c r="N147" s="11">
        <v>19.45</v>
      </c>
      <c r="O147" s="11"/>
      <c r="P147" s="11">
        <v>97.11</v>
      </c>
      <c r="Q147" s="11">
        <v>7.0000000000000001E-3</v>
      </c>
    </row>
    <row r="148" spans="1:17" ht="10.5" customHeight="1" x14ac:dyDescent="0.15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14</v>
      </c>
      <c r="B149" s="13">
        <v>417</v>
      </c>
      <c r="C149" s="15" t="s">
        <v>19</v>
      </c>
      <c r="D149" s="15"/>
      <c r="E149" s="15"/>
      <c r="F149" s="13">
        <v>60</v>
      </c>
      <c r="G149" s="11">
        <v>9.0299999999999994</v>
      </c>
      <c r="H149" s="11"/>
      <c r="I149" s="12"/>
      <c r="J149" s="11">
        <v>6.45</v>
      </c>
      <c r="K149" s="11"/>
      <c r="L149" s="11"/>
      <c r="M149" s="11"/>
      <c r="N149" s="11">
        <v>5.6</v>
      </c>
      <c r="O149" s="11"/>
      <c r="P149" s="11">
        <v>114</v>
      </c>
      <c r="Q149" s="11">
        <v>0.52</v>
      </c>
    </row>
    <row r="150" spans="1:17" ht="10.5" customHeight="1" x14ac:dyDescent="0.15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15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15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10</v>
      </c>
      <c r="B155" s="13">
        <v>527</v>
      </c>
      <c r="C155" s="15" t="s">
        <v>9</v>
      </c>
      <c r="D155" s="15"/>
      <c r="E155" s="15"/>
      <c r="F155" s="13" t="s">
        <v>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x14ac:dyDescent="0.15">
      <c r="A156" s="13"/>
      <c r="B156" s="13"/>
      <c r="C156" s="14" t="s">
        <v>8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</f>
        <v>545</v>
      </c>
      <c r="G157" s="2">
        <f>G155+G153+G151+G149+G147+G145+G143</f>
        <v>20.100000000000001</v>
      </c>
      <c r="H157" s="2"/>
      <c r="I157" s="2">
        <f>J155+J153+J151+J149+J147+J145+J143</f>
        <v>14.36</v>
      </c>
      <c r="J157" s="2"/>
      <c r="K157" s="2"/>
      <c r="L157" s="2"/>
      <c r="M157" s="3"/>
      <c r="N157" s="2">
        <f>N155+N153+N151+N149+N147+N145+N143</f>
        <v>82.19</v>
      </c>
      <c r="O157" s="2"/>
      <c r="P157" s="8">
        <f>P155+P153+P151+P149+P147+P145+P143</f>
        <v>535.41000000000008</v>
      </c>
      <c r="Q157" s="8">
        <f>Q155+Q153+Q151+Q149+Q145+Q143</f>
        <v>10.28</v>
      </c>
    </row>
    <row r="158" spans="1:17" ht="14" x14ac:dyDescent="0.15">
      <c r="A158" s="16" t="s">
        <v>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x14ac:dyDescent="0.15">
      <c r="A159" s="13">
        <v>2013</v>
      </c>
      <c r="B159" s="13">
        <v>534</v>
      </c>
      <c r="C159" s="15" t="s">
        <v>6</v>
      </c>
      <c r="D159" s="15"/>
      <c r="E159" s="15"/>
      <c r="F159" s="13" t="s">
        <v>5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15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571</v>
      </c>
      <c r="C161" s="15" t="s">
        <v>4</v>
      </c>
      <c r="D161" s="15"/>
      <c r="E161" s="15"/>
      <c r="F161" s="13">
        <v>50</v>
      </c>
      <c r="G161" s="11">
        <v>4.5999999999999996</v>
      </c>
      <c r="H161" s="11"/>
      <c r="I161" s="12"/>
      <c r="J161" s="11">
        <v>1.8</v>
      </c>
      <c r="K161" s="11"/>
      <c r="L161" s="11"/>
      <c r="M161" s="11"/>
      <c r="N161" s="11">
        <v>23.6</v>
      </c>
      <c r="O161" s="11"/>
      <c r="P161" s="11">
        <v>19.5</v>
      </c>
      <c r="Q161" s="11" t="s">
        <v>3</v>
      </c>
    </row>
    <row r="162" spans="1:17" ht="10.5" customHeight="1" x14ac:dyDescent="0.15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200</v>
      </c>
      <c r="G163" s="2">
        <f>G161+G159</f>
        <v>9</v>
      </c>
      <c r="H163" s="2"/>
      <c r="I163" s="2">
        <f>J161+J159</f>
        <v>5.6</v>
      </c>
      <c r="J163" s="2"/>
      <c r="K163" s="2"/>
      <c r="L163" s="2"/>
      <c r="M163" s="3"/>
      <c r="N163" s="2">
        <f>N161+N159</f>
        <v>30.8</v>
      </c>
      <c r="O163" s="2"/>
      <c r="P163" s="8">
        <f>P161+P159</f>
        <v>99.5</v>
      </c>
      <c r="Q163" s="8">
        <f>Q161+Q159</f>
        <v>2</v>
      </c>
    </row>
    <row r="164" spans="1:17" ht="14" x14ac:dyDescent="0.15">
      <c r="A164" s="16" t="s">
        <v>59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14</v>
      </c>
      <c r="B165" s="13">
        <v>261</v>
      </c>
      <c r="C165" s="15" t="s">
        <v>58</v>
      </c>
      <c r="D165" s="15"/>
      <c r="E165" s="15"/>
      <c r="F165" s="13">
        <v>150</v>
      </c>
      <c r="G165" s="11">
        <v>4.8</v>
      </c>
      <c r="H165" s="11"/>
      <c r="I165" s="12"/>
      <c r="J165" s="11">
        <v>8.5500000000000007</v>
      </c>
      <c r="K165" s="11"/>
      <c r="L165" s="11"/>
      <c r="M165" s="11"/>
      <c r="N165" s="11">
        <v>26.82</v>
      </c>
      <c r="O165" s="11"/>
      <c r="P165" s="11">
        <v>203.4</v>
      </c>
      <c r="Q165" s="11">
        <v>1.07</v>
      </c>
    </row>
    <row r="166" spans="1:17" ht="10.5" customHeight="1" x14ac:dyDescent="0.15">
      <c r="A166" s="13"/>
      <c r="B166" s="13"/>
      <c r="C166" s="14" t="s">
        <v>57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37</v>
      </c>
      <c r="C167" s="15" t="s">
        <v>36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15">
      <c r="A168" s="13"/>
      <c r="B168" s="13"/>
      <c r="C168" s="14" t="s">
        <v>35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>
        <v>516</v>
      </c>
      <c r="C169" s="15" t="s">
        <v>56</v>
      </c>
      <c r="D169" s="15"/>
      <c r="E169" s="15"/>
      <c r="F169" s="13" t="s">
        <v>5</v>
      </c>
      <c r="G169" s="11">
        <v>1.05</v>
      </c>
      <c r="H169" s="11"/>
      <c r="I169" s="12"/>
      <c r="J169" s="11">
        <v>0</v>
      </c>
      <c r="K169" s="11"/>
      <c r="L169" s="11"/>
      <c r="M169" s="11"/>
      <c r="N169" s="11">
        <v>22</v>
      </c>
      <c r="O169" s="11"/>
      <c r="P169" s="11">
        <v>92</v>
      </c>
      <c r="Q169" s="11">
        <v>0</v>
      </c>
    </row>
    <row r="170" spans="1:17" ht="10.5" customHeight="1" x14ac:dyDescent="0.15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7.7299999999999995</v>
      </c>
      <c r="H171" s="2"/>
      <c r="I171" s="2">
        <f>J169+J167+J165</f>
        <v>9.2800000000000011</v>
      </c>
      <c r="J171" s="2"/>
      <c r="K171" s="2"/>
      <c r="L171" s="2"/>
      <c r="M171" s="3"/>
      <c r="N171" s="2">
        <f>N169+N167+N165</f>
        <v>61.67</v>
      </c>
      <c r="O171" s="2"/>
      <c r="P171" s="8">
        <f>P169+P167+P165</f>
        <v>360.9</v>
      </c>
      <c r="Q171" s="8">
        <f>Q169+Q167+Q165</f>
        <v>1.07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F171+F163+F157+F141+F137</f>
        <v>1515</v>
      </c>
      <c r="G172" s="2">
        <f>G171+G163+G157+G141+G137</f>
        <v>58.927999999999997</v>
      </c>
      <c r="H172" s="2"/>
      <c r="I172" s="2">
        <f>I171+I163+I157+I141+I137</f>
        <v>51.480000000000004</v>
      </c>
      <c r="J172" s="2"/>
      <c r="K172" s="2"/>
      <c r="L172" s="2"/>
      <c r="M172" s="3"/>
      <c r="N172" s="2">
        <f>N171+N163+N157+N141+N137</f>
        <v>241.63400000000001</v>
      </c>
      <c r="O172" s="2"/>
      <c r="P172" s="1">
        <f>P171+P163+P157+P141+P137</f>
        <v>1554.4099999999999</v>
      </c>
      <c r="Q172" s="1">
        <f>Q171+Q163+Q157+Q141+Q137</f>
        <v>24.639000000000003</v>
      </c>
    </row>
    <row r="174" spans="1:17" ht="23" x14ac:dyDescent="0.15">
      <c r="E174" s="27" t="s">
        <v>54</v>
      </c>
      <c r="F174" s="27"/>
      <c r="G174" s="27"/>
    </row>
    <row r="175" spans="1:17" ht="16" x14ac:dyDescent="0.15">
      <c r="D175" s="26">
        <v>45561</v>
      </c>
      <c r="E175" s="26"/>
      <c r="F175" s="26"/>
      <c r="G175" s="26"/>
      <c r="H175" s="26"/>
      <c r="I175" s="26"/>
      <c r="J175" s="26"/>
    </row>
    <row r="177" spans="1:17" ht="18" x14ac:dyDescent="0.15">
      <c r="B177" s="25" t="s">
        <v>53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9" spans="1:17" ht="12" x14ac:dyDescent="0.15">
      <c r="A179" s="24" t="s">
        <v>52</v>
      </c>
      <c r="B179" s="24" t="s">
        <v>51</v>
      </c>
      <c r="C179" s="24" t="s">
        <v>50</v>
      </c>
      <c r="D179" s="24"/>
      <c r="E179" s="24"/>
      <c r="F179" s="24" t="s">
        <v>49</v>
      </c>
      <c r="G179" s="24" t="s">
        <v>48</v>
      </c>
      <c r="H179" s="24"/>
      <c r="I179" s="24"/>
      <c r="J179" s="24"/>
      <c r="K179" s="24"/>
      <c r="L179" s="24"/>
      <c r="M179" s="24"/>
      <c r="N179" s="24"/>
      <c r="O179" s="24" t="s">
        <v>47</v>
      </c>
      <c r="P179" s="24"/>
      <c r="Q179" s="24" t="s">
        <v>46</v>
      </c>
    </row>
    <row r="180" spans="1:17" ht="12" x14ac:dyDescent="0.15">
      <c r="A180" s="24"/>
      <c r="B180" s="24"/>
      <c r="C180" s="24"/>
      <c r="D180" s="24"/>
      <c r="E180" s="24"/>
      <c r="F180" s="24"/>
      <c r="G180" s="24" t="s">
        <v>45</v>
      </c>
      <c r="H180" s="24"/>
      <c r="I180" s="24" t="s">
        <v>44</v>
      </c>
      <c r="J180" s="24"/>
      <c r="K180" s="24"/>
      <c r="L180" s="24"/>
      <c r="M180" s="24" t="s">
        <v>43</v>
      </c>
      <c r="N180" s="24"/>
      <c r="O180" s="24"/>
      <c r="P180" s="24"/>
      <c r="Q180" s="24"/>
    </row>
    <row r="181" spans="1:17" ht="14" x14ac:dyDescent="0.15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14</v>
      </c>
      <c r="B182" s="13">
        <v>325</v>
      </c>
      <c r="C182" s="15" t="s">
        <v>41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23" t="s">
        <v>40</v>
      </c>
      <c r="D183" s="23"/>
      <c r="E183" s="23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14</v>
      </c>
      <c r="B184" s="13">
        <v>516</v>
      </c>
      <c r="C184" s="15" t="s">
        <v>39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15">
      <c r="A185" s="13"/>
      <c r="B185" s="13"/>
      <c r="C185" s="23" t="s">
        <v>38</v>
      </c>
      <c r="D185" s="23"/>
      <c r="E185" s="23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x14ac:dyDescent="0.15">
      <c r="A186" s="13" t="s">
        <v>14</v>
      </c>
      <c r="B186" s="13" t="s">
        <v>37</v>
      </c>
      <c r="C186" s="15" t="s">
        <v>36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x14ac:dyDescent="0.15">
      <c r="A187" s="13"/>
      <c r="B187" s="13"/>
      <c r="C187" s="14" t="s">
        <v>35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x14ac:dyDescent="0.15">
      <c r="A188" s="13" t="s">
        <v>14</v>
      </c>
      <c r="B188" s="13">
        <v>106</v>
      </c>
      <c r="C188" s="15" t="s">
        <v>34</v>
      </c>
      <c r="D188" s="15"/>
      <c r="E188" s="15"/>
      <c r="F188" s="13">
        <v>7</v>
      </c>
      <c r="G188" s="11">
        <v>1.79</v>
      </c>
      <c r="H188" s="11"/>
      <c r="I188" s="12"/>
      <c r="J188" s="11">
        <v>1.83</v>
      </c>
      <c r="K188" s="11"/>
      <c r="L188" s="11"/>
      <c r="M188" s="11"/>
      <c r="N188" s="11">
        <v>0</v>
      </c>
      <c r="O188" s="11"/>
      <c r="P188" s="11">
        <v>24</v>
      </c>
      <c r="Q188" s="11">
        <v>4.9000000000000002E-2</v>
      </c>
    </row>
    <row r="189" spans="1:17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x14ac:dyDescent="0.15">
      <c r="A190" s="13" t="s">
        <v>14</v>
      </c>
      <c r="B190" s="13" t="s">
        <v>33</v>
      </c>
      <c r="C190" s="15" t="s">
        <v>32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x14ac:dyDescent="0.15">
      <c r="A191" s="13"/>
      <c r="B191" s="13"/>
      <c r="C191" s="14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>
        <v>2013</v>
      </c>
      <c r="B192" s="13">
        <v>507</v>
      </c>
      <c r="C192" s="18" t="s">
        <v>30</v>
      </c>
      <c r="D192" s="15"/>
      <c r="E192" s="15"/>
      <c r="F192" s="13">
        <v>150</v>
      </c>
      <c r="G192" s="11">
        <v>1.1299999999999999</v>
      </c>
      <c r="H192" s="11"/>
      <c r="I192" s="12"/>
      <c r="J192" s="11">
        <v>1</v>
      </c>
      <c r="K192" s="11"/>
      <c r="L192" s="11"/>
      <c r="M192" s="11"/>
      <c r="N192" s="11">
        <v>13.1</v>
      </c>
      <c r="O192" s="11"/>
      <c r="P192" s="11">
        <v>65.3</v>
      </c>
      <c r="Q192" s="22">
        <v>1</v>
      </c>
    </row>
    <row r="193" spans="1:17" x14ac:dyDescent="0.15">
      <c r="A193" s="13"/>
      <c r="B193" s="13"/>
      <c r="C193" s="17" t="s">
        <v>29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22"/>
    </row>
    <row r="194" spans="1:17" ht="13" x14ac:dyDescent="0.15">
      <c r="A194" s="10" t="s">
        <v>1</v>
      </c>
      <c r="B194" s="10"/>
      <c r="C194" s="10"/>
      <c r="D194" s="10"/>
      <c r="E194" s="10"/>
      <c r="F194" s="9">
        <f>F192+F190+F188+F186+F184+F182</f>
        <v>345</v>
      </c>
      <c r="G194" s="2">
        <f>G192+G190+G188+G186+G184+G182</f>
        <v>21.698</v>
      </c>
      <c r="H194" s="2"/>
      <c r="I194" s="2">
        <f>J192+J190+J188+J186+J184+J182</f>
        <v>21.840000000000003</v>
      </c>
      <c r="J194" s="2"/>
      <c r="K194" s="2"/>
      <c r="L194" s="2"/>
      <c r="M194" s="3"/>
      <c r="N194" s="21">
        <f>N192+N190+N188+N186+N184+N182</f>
        <v>57.173999999999992</v>
      </c>
      <c r="O194" s="20"/>
      <c r="P194" s="8">
        <f>P192+P190+P188+P186+P184+P182</f>
        <v>511.6</v>
      </c>
      <c r="Q194" s="1">
        <f>Q192+Q190+Q188+Q186+Q184+Q182</f>
        <v>1.2889999999999999</v>
      </c>
    </row>
    <row r="195" spans="1:17" ht="14" x14ac:dyDescent="0.15">
      <c r="A195" s="16" t="s">
        <v>28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15">
      <c r="A196" s="13" t="s">
        <v>14</v>
      </c>
      <c r="B196" s="13">
        <v>118</v>
      </c>
      <c r="C196" s="18" t="s">
        <v>27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15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4" x14ac:dyDescent="0.15">
      <c r="A199" s="16" t="s">
        <v>26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15">
      <c r="A200" s="13">
        <v>2013</v>
      </c>
      <c r="B200" s="13">
        <v>124</v>
      </c>
      <c r="C200" s="18" t="s">
        <v>25</v>
      </c>
      <c r="D200" s="15"/>
      <c r="E200" s="15"/>
      <c r="F200" s="13">
        <v>45</v>
      </c>
      <c r="G200" s="11">
        <v>1.08</v>
      </c>
      <c r="H200" s="11"/>
      <c r="I200" s="12"/>
      <c r="J200" s="11">
        <v>3.2</v>
      </c>
      <c r="K200" s="11"/>
      <c r="L200" s="11"/>
      <c r="M200" s="11"/>
      <c r="N200" s="11">
        <v>4.68</v>
      </c>
      <c r="O200" s="11"/>
      <c r="P200" s="11">
        <v>52</v>
      </c>
      <c r="Q200" s="11">
        <v>3.56</v>
      </c>
    </row>
    <row r="201" spans="1:17" ht="10.5" customHeight="1" x14ac:dyDescent="0.15">
      <c r="A201" s="13"/>
      <c r="B201" s="13"/>
      <c r="C201" s="17" t="s">
        <v>24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14</v>
      </c>
      <c r="B202" s="13">
        <v>165</v>
      </c>
      <c r="C202" s="18" t="s">
        <v>23</v>
      </c>
      <c r="D202" s="15"/>
      <c r="E202" s="15"/>
      <c r="F202" s="13">
        <v>150</v>
      </c>
      <c r="G202" s="11">
        <v>2.91</v>
      </c>
      <c r="H202" s="11"/>
      <c r="I202" s="12"/>
      <c r="J202" s="11">
        <v>3.87</v>
      </c>
      <c r="K202" s="11"/>
      <c r="L202" s="11"/>
      <c r="M202" s="11"/>
      <c r="N202" s="11">
        <v>14.9</v>
      </c>
      <c r="O202" s="11"/>
      <c r="P202" s="11">
        <v>105.8</v>
      </c>
      <c r="Q202" s="11">
        <v>5.8</v>
      </c>
    </row>
    <row r="203" spans="1:17" ht="10.5" customHeight="1" x14ac:dyDescent="0.15">
      <c r="A203" s="13"/>
      <c r="B203" s="13"/>
      <c r="C203" s="19" t="s">
        <v>22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2021</v>
      </c>
      <c r="B204" s="13">
        <v>297</v>
      </c>
      <c r="C204" s="18" t="s">
        <v>21</v>
      </c>
      <c r="D204" s="15"/>
      <c r="E204" s="15"/>
      <c r="F204" s="13">
        <v>100</v>
      </c>
      <c r="G204" s="11">
        <v>3.8</v>
      </c>
      <c r="H204" s="11"/>
      <c r="I204" s="12"/>
      <c r="J204" s="11">
        <v>0.46</v>
      </c>
      <c r="K204" s="11"/>
      <c r="L204" s="11"/>
      <c r="M204" s="11"/>
      <c r="N204" s="11">
        <v>19.45</v>
      </c>
      <c r="O204" s="11"/>
      <c r="P204" s="11">
        <v>97.11</v>
      </c>
      <c r="Q204" s="11">
        <v>7.0000000000000001E-3</v>
      </c>
    </row>
    <row r="205" spans="1:17" ht="10.5" customHeight="1" x14ac:dyDescent="0.15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14</v>
      </c>
      <c r="B206" s="13">
        <v>417</v>
      </c>
      <c r="C206" s="15" t="s">
        <v>19</v>
      </c>
      <c r="D206" s="15"/>
      <c r="E206" s="15"/>
      <c r="F206" s="13">
        <v>60</v>
      </c>
      <c r="G206" s="11">
        <v>9.0299999999999994</v>
      </c>
      <c r="H206" s="11"/>
      <c r="I206" s="12"/>
      <c r="J206" s="11">
        <v>6.45</v>
      </c>
      <c r="K206" s="11"/>
      <c r="L206" s="11"/>
      <c r="M206" s="11"/>
      <c r="N206" s="11">
        <v>5.6</v>
      </c>
      <c r="O206" s="11"/>
      <c r="P206" s="11">
        <v>114</v>
      </c>
      <c r="Q206" s="11">
        <v>0.52</v>
      </c>
    </row>
    <row r="207" spans="1:17" ht="10.5" customHeight="1" x14ac:dyDescent="0.15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15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15">
      <c r="A211" s="13"/>
      <c r="B211" s="13"/>
      <c r="C211" s="14" t="s">
        <v>11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 t="s">
        <v>10</v>
      </c>
      <c r="B212" s="13">
        <v>527</v>
      </c>
      <c r="C212" s="15" t="s">
        <v>9</v>
      </c>
      <c r="D212" s="15"/>
      <c r="E212" s="15"/>
      <c r="F212" s="13" t="s">
        <v>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8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F212+F210+F208+F206+F204+F202+F200</f>
        <v>545</v>
      </c>
      <c r="G214" s="2">
        <f>G212+G210+G208+G206+G204+G202+G200</f>
        <v>20.100000000000001</v>
      </c>
      <c r="H214" s="2"/>
      <c r="I214" s="2">
        <f>J212+J210+J208+J206+J204+J202+J200</f>
        <v>14.36</v>
      </c>
      <c r="J214" s="2"/>
      <c r="K214" s="2"/>
      <c r="L214" s="2"/>
      <c r="M214" s="3"/>
      <c r="N214" s="2">
        <f>N212+N210+N208+N206+N204+N202+N200</f>
        <v>82.19</v>
      </c>
      <c r="O214" s="2"/>
      <c r="P214" s="8">
        <f>P212+P210+P208+P206+P204+P202+P200</f>
        <v>535.41000000000008</v>
      </c>
      <c r="Q214" s="8">
        <f>Q212+Q210+Q208+Q206+Q202+Q200</f>
        <v>10.28</v>
      </c>
    </row>
    <row r="215" spans="1:17" ht="14" x14ac:dyDescent="0.15">
      <c r="A215" s="16" t="s">
        <v>7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534</v>
      </c>
      <c r="C216" s="15" t="s">
        <v>6</v>
      </c>
      <c r="D216" s="15"/>
      <c r="E216" s="15"/>
      <c r="F216" s="13" t="s">
        <v>5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15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571</v>
      </c>
      <c r="C218" s="15" t="s">
        <v>4</v>
      </c>
      <c r="D218" s="15"/>
      <c r="E218" s="15"/>
      <c r="F218" s="13">
        <v>50</v>
      </c>
      <c r="G218" s="11">
        <v>4.5999999999999996</v>
      </c>
      <c r="H218" s="11"/>
      <c r="I218" s="12"/>
      <c r="J218" s="11">
        <v>1.8</v>
      </c>
      <c r="K218" s="11"/>
      <c r="L218" s="11"/>
      <c r="M218" s="11"/>
      <c r="N218" s="11">
        <v>23.6</v>
      </c>
      <c r="O218" s="11"/>
      <c r="P218" s="11">
        <v>19.5</v>
      </c>
      <c r="Q218" s="11" t="s">
        <v>3</v>
      </c>
    </row>
    <row r="219" spans="1:17" ht="10.5" customHeight="1" x14ac:dyDescent="0.15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200</v>
      </c>
      <c r="G220" s="2">
        <f>G218+G216</f>
        <v>9</v>
      </c>
      <c r="H220" s="2"/>
      <c r="I220" s="2">
        <f>J218+J216</f>
        <v>5.6</v>
      </c>
      <c r="J220" s="2"/>
      <c r="K220" s="2"/>
      <c r="L220" s="2"/>
      <c r="M220" s="3"/>
      <c r="N220" s="2">
        <f>N218+N216</f>
        <v>30.8</v>
      </c>
      <c r="O220" s="2"/>
      <c r="P220" s="8">
        <f>P218+P216</f>
        <v>99.5</v>
      </c>
      <c r="Q220" s="8">
        <f>Q218+Q216</f>
        <v>2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F220+F214+F198+F194</f>
        <v>1190</v>
      </c>
      <c r="G221" s="2">
        <f>G220+G214+G198+G194</f>
        <v>51.198</v>
      </c>
      <c r="H221" s="2"/>
      <c r="I221" s="2">
        <f>I214+I198+I194</f>
        <v>36.6</v>
      </c>
      <c r="J221" s="2"/>
      <c r="K221" s="2"/>
      <c r="L221" s="2"/>
      <c r="M221" s="3"/>
      <c r="N221" s="2">
        <f>N214+N198+N194</f>
        <v>149.16399999999999</v>
      </c>
      <c r="O221" s="2"/>
      <c r="P221" s="1">
        <f>P214+P198+P194</f>
        <v>1094.0100000000002</v>
      </c>
      <c r="Q221" s="1">
        <f>Q220+Q214+Q198+Q194</f>
        <v>23.569000000000003</v>
      </c>
    </row>
  </sheetData>
  <mergeCells count="938"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I208:I209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J184:M185"/>
    <mergeCell ref="N184:O185"/>
    <mergeCell ref="P184:P185"/>
    <mergeCell ref="Q184:Q185"/>
    <mergeCell ref="C185:E185"/>
    <mergeCell ref="I184:I185"/>
    <mergeCell ref="I186:I187"/>
    <mergeCell ref="J186:M187"/>
    <mergeCell ref="N186:O187"/>
    <mergeCell ref="P186:P187"/>
    <mergeCell ref="Q186:Q187"/>
    <mergeCell ref="C187:E187"/>
    <mergeCell ref="A186:A187"/>
    <mergeCell ref="B186:B187"/>
    <mergeCell ref="C186:E186"/>
    <mergeCell ref="F186:F187"/>
    <mergeCell ref="G186:H187"/>
    <mergeCell ref="A184:A185"/>
    <mergeCell ref="B184:B185"/>
    <mergeCell ref="C184:E184"/>
    <mergeCell ref="F184:F185"/>
    <mergeCell ref="G184:H185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P182:P183"/>
    <mergeCell ref="Q182:Q183"/>
    <mergeCell ref="C183:E183"/>
    <mergeCell ref="A172:E172"/>
    <mergeCell ref="G172:H172"/>
    <mergeCell ref="I172:L172"/>
    <mergeCell ref="N172:O172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O179:P180"/>
    <mergeCell ref="A167:A168"/>
    <mergeCell ref="B167:B168"/>
    <mergeCell ref="C167:E167"/>
    <mergeCell ref="F167:F168"/>
    <mergeCell ref="G167:H168"/>
    <mergeCell ref="I167:I168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B169:B170"/>
    <mergeCell ref="C169:E169"/>
    <mergeCell ref="P165:P166"/>
    <mergeCell ref="Q165:Q166"/>
    <mergeCell ref="C166:E166"/>
    <mergeCell ref="P169:P170"/>
    <mergeCell ref="Q169:Q170"/>
    <mergeCell ref="C170:E170"/>
    <mergeCell ref="F169:F170"/>
    <mergeCell ref="G169:H170"/>
    <mergeCell ref="I169:I170"/>
    <mergeCell ref="J169:M170"/>
    <mergeCell ref="N169:O170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B161:B162"/>
    <mergeCell ref="C161:E161"/>
    <mergeCell ref="F161:F162"/>
    <mergeCell ref="G161:H162"/>
    <mergeCell ref="I161:I162"/>
    <mergeCell ref="N167:O168"/>
    <mergeCell ref="J167:M168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1:A162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1:M152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N145:O146"/>
    <mergeCell ref="P145:P146"/>
    <mergeCell ref="A151:A152"/>
    <mergeCell ref="B151:B152"/>
    <mergeCell ref="C151:E151"/>
    <mergeCell ref="F151:F152"/>
    <mergeCell ref="G151:H152"/>
    <mergeCell ref="N147:O148"/>
    <mergeCell ref="P147:P148"/>
    <mergeCell ref="I151:I152"/>
    <mergeCell ref="I147:I148"/>
    <mergeCell ref="J147:M148"/>
    <mergeCell ref="A145:A146"/>
    <mergeCell ref="B145:B146"/>
    <mergeCell ref="C145:E145"/>
    <mergeCell ref="F145:F146"/>
    <mergeCell ref="G145:H146"/>
    <mergeCell ref="I145:I146"/>
    <mergeCell ref="J145:M146"/>
    <mergeCell ref="P143:P144"/>
    <mergeCell ref="Q143:Q144"/>
    <mergeCell ref="C144:E144"/>
    <mergeCell ref="Q145:Q146"/>
    <mergeCell ref="C146:E146"/>
    <mergeCell ref="A147:A148"/>
    <mergeCell ref="B147:B148"/>
    <mergeCell ref="C147:E147"/>
    <mergeCell ref="F147:F148"/>
    <mergeCell ref="G147:H148"/>
    <mergeCell ref="P139:P140"/>
    <mergeCell ref="A142:Q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A141:E141"/>
    <mergeCell ref="G141:H141"/>
    <mergeCell ref="I141:L141"/>
    <mergeCell ref="N141:O141"/>
    <mergeCell ref="A138:Q138"/>
    <mergeCell ref="A139:A140"/>
    <mergeCell ref="B139:B140"/>
    <mergeCell ref="C139:E139"/>
    <mergeCell ref="F139:F140"/>
    <mergeCell ref="G139:H140"/>
    <mergeCell ref="B135:B136"/>
    <mergeCell ref="C135:E135"/>
    <mergeCell ref="F135:F136"/>
    <mergeCell ref="G135:H136"/>
    <mergeCell ref="I135:I136"/>
    <mergeCell ref="Q139:Q140"/>
    <mergeCell ref="C140:E140"/>
    <mergeCell ref="I139:I140"/>
    <mergeCell ref="J139:M140"/>
    <mergeCell ref="N139:O140"/>
    <mergeCell ref="J135:M136"/>
    <mergeCell ref="N135:O136"/>
    <mergeCell ref="P135:P136"/>
    <mergeCell ref="Q135:Q136"/>
    <mergeCell ref="C136:E136"/>
    <mergeCell ref="A137:E137"/>
    <mergeCell ref="G137:H137"/>
    <mergeCell ref="I137:L137"/>
    <mergeCell ref="N137:O137"/>
    <mergeCell ref="A135:A136"/>
    <mergeCell ref="J131:M132"/>
    <mergeCell ref="N131:O132"/>
    <mergeCell ref="P131:P132"/>
    <mergeCell ref="Q131:Q132"/>
    <mergeCell ref="C132:E132"/>
    <mergeCell ref="I131:I132"/>
    <mergeCell ref="I133:I134"/>
    <mergeCell ref="J133:M134"/>
    <mergeCell ref="N133:O134"/>
    <mergeCell ref="P133:P134"/>
    <mergeCell ref="Q133:Q134"/>
    <mergeCell ref="C134:E134"/>
    <mergeCell ref="A133:A134"/>
    <mergeCell ref="B133:B134"/>
    <mergeCell ref="C133:E133"/>
    <mergeCell ref="F133:F134"/>
    <mergeCell ref="G133:H134"/>
    <mergeCell ref="A131:A132"/>
    <mergeCell ref="B131:B132"/>
    <mergeCell ref="C131:E131"/>
    <mergeCell ref="F131:F132"/>
    <mergeCell ref="G131:H132"/>
    <mergeCell ref="J127:M128"/>
    <mergeCell ref="N127:O128"/>
    <mergeCell ref="P127:P128"/>
    <mergeCell ref="Q127:Q128"/>
    <mergeCell ref="C128:E128"/>
    <mergeCell ref="I127:I128"/>
    <mergeCell ref="I129:I130"/>
    <mergeCell ref="J129:M130"/>
    <mergeCell ref="N129:O130"/>
    <mergeCell ref="P129:P130"/>
    <mergeCell ref="Q129:Q130"/>
    <mergeCell ref="C130:E130"/>
    <mergeCell ref="A129:A130"/>
    <mergeCell ref="B129:B130"/>
    <mergeCell ref="C129:E129"/>
    <mergeCell ref="F129:F130"/>
    <mergeCell ref="G129:H130"/>
    <mergeCell ref="A127:A128"/>
    <mergeCell ref="B127:B128"/>
    <mergeCell ref="C127:E127"/>
    <mergeCell ref="F127:F128"/>
    <mergeCell ref="G127:H128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E117:G117"/>
    <mergeCell ref="D118:J118"/>
    <mergeCell ref="I125:I126"/>
    <mergeCell ref="J125:M126"/>
    <mergeCell ref="N125:O126"/>
    <mergeCell ref="P125:P126"/>
    <mergeCell ref="F125:F126"/>
    <mergeCell ref="G125:H126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N96:O97"/>
    <mergeCell ref="P96:P97"/>
    <mergeCell ref="A102:A103"/>
    <mergeCell ref="B102:B103"/>
    <mergeCell ref="C102:E102"/>
    <mergeCell ref="F102:F103"/>
    <mergeCell ref="G102:H103"/>
    <mergeCell ref="N98:O99"/>
    <mergeCell ref="P98:P99"/>
    <mergeCell ref="I102:I103"/>
    <mergeCell ref="I98:I99"/>
    <mergeCell ref="J98:M99"/>
    <mergeCell ref="A96:A97"/>
    <mergeCell ref="B96:B97"/>
    <mergeCell ref="C96:E96"/>
    <mergeCell ref="F96:F97"/>
    <mergeCell ref="G96:H97"/>
    <mergeCell ref="I96:I97"/>
    <mergeCell ref="J96:M97"/>
    <mergeCell ref="P94:P95"/>
    <mergeCell ref="Q94:Q95"/>
    <mergeCell ref="C95:E95"/>
    <mergeCell ref="Q96:Q97"/>
    <mergeCell ref="C97:E97"/>
    <mergeCell ref="A98:A99"/>
    <mergeCell ref="B98:B99"/>
    <mergeCell ref="C98:E98"/>
    <mergeCell ref="F98:F99"/>
    <mergeCell ref="G98:H99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89:Q89"/>
    <mergeCell ref="A90:A91"/>
    <mergeCell ref="B90:B91"/>
    <mergeCell ref="C90:E90"/>
    <mergeCell ref="F90:F91"/>
    <mergeCell ref="G90:H91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J82:M83"/>
    <mergeCell ref="N82:O83"/>
    <mergeCell ref="P82:P83"/>
    <mergeCell ref="Q82:Q83"/>
    <mergeCell ref="C83:E83"/>
    <mergeCell ref="I82:I83"/>
    <mergeCell ref="I84:I85"/>
    <mergeCell ref="J84:M85"/>
    <mergeCell ref="N84:O85"/>
    <mergeCell ref="P84:P85"/>
    <mergeCell ref="Q84:Q85"/>
    <mergeCell ref="C85:E85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Q80:Q81"/>
    <mergeCell ref="C81:E81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B61:E61"/>
    <mergeCell ref="G61:H61"/>
    <mergeCell ref="I61:L61"/>
    <mergeCell ref="N61:O61"/>
    <mergeCell ref="L63:R63"/>
    <mergeCell ref="L64:R64"/>
    <mergeCell ref="L65:R65"/>
    <mergeCell ref="L66:R66"/>
    <mergeCell ref="L67:R67"/>
    <mergeCell ref="E68:G68"/>
    <mergeCell ref="D69:J69"/>
    <mergeCell ref="B71:P71"/>
    <mergeCell ref="A56:A57"/>
    <mergeCell ref="B56:B57"/>
    <mergeCell ref="C56:E56"/>
    <mergeCell ref="F56:F57"/>
    <mergeCell ref="G56:H57"/>
    <mergeCell ref="I56:I57"/>
    <mergeCell ref="A60:E60"/>
    <mergeCell ref="G60:H60"/>
    <mergeCell ref="I60:L60"/>
    <mergeCell ref="N60:O60"/>
    <mergeCell ref="P56:P57"/>
    <mergeCell ref="Q56:Q57"/>
    <mergeCell ref="C57:E57"/>
    <mergeCell ref="A58:A59"/>
    <mergeCell ref="B58:B59"/>
    <mergeCell ref="C58:E58"/>
    <mergeCell ref="P54:P55"/>
    <mergeCell ref="Q54:Q55"/>
    <mergeCell ref="C55:E55"/>
    <mergeCell ref="P58:P59"/>
    <mergeCell ref="Q58:Q59"/>
    <mergeCell ref="C59:E59"/>
    <mergeCell ref="F58:F59"/>
    <mergeCell ref="G58:H59"/>
    <mergeCell ref="I58:I59"/>
    <mergeCell ref="J58:M59"/>
    <mergeCell ref="N58:O59"/>
    <mergeCell ref="A53:Q53"/>
    <mergeCell ref="A54:A55"/>
    <mergeCell ref="B54:B55"/>
    <mergeCell ref="C54:E54"/>
    <mergeCell ref="F54:F55"/>
    <mergeCell ref="G54:H55"/>
    <mergeCell ref="I54:I55"/>
    <mergeCell ref="J54:M55"/>
    <mergeCell ref="N54:O55"/>
    <mergeCell ref="B50:B51"/>
    <mergeCell ref="C50:E50"/>
    <mergeCell ref="F50:F51"/>
    <mergeCell ref="G50:H51"/>
    <mergeCell ref="I50:I51"/>
    <mergeCell ref="N56:O57"/>
    <mergeCell ref="J56:M57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Q36:Q37"/>
    <mergeCell ref="C37:E37"/>
    <mergeCell ref="A38:A39"/>
    <mergeCell ref="B38:B39"/>
    <mergeCell ref="C38:E38"/>
    <mergeCell ref="F38:F39"/>
    <mergeCell ref="G38:H39"/>
    <mergeCell ref="I38:I39"/>
    <mergeCell ref="N34:O35"/>
    <mergeCell ref="P34:P35"/>
    <mergeCell ref="A40:A41"/>
    <mergeCell ref="B40:B41"/>
    <mergeCell ref="C40:E40"/>
    <mergeCell ref="F40:F41"/>
    <mergeCell ref="G40:H41"/>
    <mergeCell ref="N36:O37"/>
    <mergeCell ref="P36:P37"/>
    <mergeCell ref="I40:I41"/>
    <mergeCell ref="I36:I37"/>
    <mergeCell ref="J36:M37"/>
    <mergeCell ref="A34:A35"/>
    <mergeCell ref="B34:B35"/>
    <mergeCell ref="C34:E34"/>
    <mergeCell ref="F34:F35"/>
    <mergeCell ref="G34:H35"/>
    <mergeCell ref="I34:I35"/>
    <mergeCell ref="J34:M35"/>
    <mergeCell ref="P32:P33"/>
    <mergeCell ref="Q32:Q33"/>
    <mergeCell ref="C33:E33"/>
    <mergeCell ref="Q34:Q35"/>
    <mergeCell ref="C35:E35"/>
    <mergeCell ref="A36:A37"/>
    <mergeCell ref="B36:B37"/>
    <mergeCell ref="C36:E36"/>
    <mergeCell ref="F36:F37"/>
    <mergeCell ref="G36:H37"/>
    <mergeCell ref="P28:P29"/>
    <mergeCell ref="A31:Q31"/>
    <mergeCell ref="A32:A33"/>
    <mergeCell ref="B32:B33"/>
    <mergeCell ref="C32:E32"/>
    <mergeCell ref="F32:F33"/>
    <mergeCell ref="G32:H33"/>
    <mergeCell ref="I32:I33"/>
    <mergeCell ref="J32:M33"/>
    <mergeCell ref="N32:O33"/>
    <mergeCell ref="A30:E30"/>
    <mergeCell ref="G30:H30"/>
    <mergeCell ref="I30:L30"/>
    <mergeCell ref="N30:O30"/>
    <mergeCell ref="A27:Q27"/>
    <mergeCell ref="A28:A29"/>
    <mergeCell ref="B28:B29"/>
    <mergeCell ref="C28:E28"/>
    <mergeCell ref="F28:F29"/>
    <mergeCell ref="G28:H29"/>
    <mergeCell ref="B24:B25"/>
    <mergeCell ref="C24:E24"/>
    <mergeCell ref="F24:F25"/>
    <mergeCell ref="G24:H25"/>
    <mergeCell ref="I24:I25"/>
    <mergeCell ref="Q28:Q29"/>
    <mergeCell ref="C29:E29"/>
    <mergeCell ref="I28:I29"/>
    <mergeCell ref="J28:M29"/>
    <mergeCell ref="N28:O29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A24:A25"/>
    <mergeCell ref="J20:M21"/>
    <mergeCell ref="N20:O21"/>
    <mergeCell ref="P20:P21"/>
    <mergeCell ref="Q20:Q21"/>
    <mergeCell ref="C21:E21"/>
    <mergeCell ref="I20:I21"/>
    <mergeCell ref="I22:I23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A20:A21"/>
    <mergeCell ref="B20:B21"/>
    <mergeCell ref="C20:E20"/>
    <mergeCell ref="F20:F21"/>
    <mergeCell ref="G20:H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2024-12-05T06:12:16Z</dcterms:created>
  <dcterms:modified xsi:type="dcterms:W3CDTF">2024-12-05T06:12:24Z</dcterms:modified>
</cp:coreProperties>
</file>